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llegom\Desktop\MB desktop\Other program files\NCPEP\NCPEP FY 25-26\"/>
    </mc:Choice>
  </mc:AlternateContent>
  <xr:revisionPtr revIDLastSave="0" documentId="8_{F84B8E33-72FC-4D4E-9C07-B267E2D3BCB9}" xr6:coauthVersionLast="47" xr6:coauthVersionMax="47" xr10:uidLastSave="{00000000-0000-0000-0000-000000000000}"/>
  <bookViews>
    <workbookView xWindow="-26280" yWindow="-135" windowWidth="25170" windowHeight="15000" xr2:uid="{00000000-000D-0000-FFFF-FFFF00000000}"/>
  </bookViews>
  <sheets>
    <sheet name="Budget Narrative" sheetId="5" r:id="rId1"/>
    <sheet name="Example" sheetId="4" r:id="rId2"/>
    <sheet name="Planning Form" sheetId="3" state="hidden" r:id="rId3"/>
  </sheets>
  <definedNames>
    <definedName name="_xlnm.Print_Area" localSheetId="0">'Budget Narrative'!$A$1:$F$38</definedName>
    <definedName name="_xlnm.Print_Area" localSheetId="1">Example!$A$1:$F$38</definedName>
    <definedName name="_xlnm.Print_Area" localSheetId="2">'Planning Form'!$A$1:$I$34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5" l="1"/>
  <c r="F5" i="5"/>
  <c r="F6" i="5"/>
  <c r="F7" i="5"/>
  <c r="H38" i="5"/>
  <c r="G38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37" i="5" s="1"/>
  <c r="F20" i="5"/>
  <c r="F19" i="5"/>
  <c r="F18" i="5"/>
  <c r="F17" i="5"/>
  <c r="B14" i="5"/>
  <c r="F14" i="5" s="1"/>
  <c r="B13" i="5"/>
  <c r="F13" i="5" s="1"/>
  <c r="B12" i="5"/>
  <c r="F12" i="5" s="1"/>
  <c r="B11" i="5"/>
  <c r="F11" i="5" s="1"/>
  <c r="B10" i="5"/>
  <c r="F10" i="5" s="1"/>
  <c r="F3" i="5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11" i="4"/>
  <c r="F12" i="4"/>
  <c r="F13" i="4"/>
  <c r="F14" i="4"/>
  <c r="F10" i="4"/>
  <c r="B13" i="4"/>
  <c r="B14" i="4"/>
  <c r="B11" i="4"/>
  <c r="B12" i="4"/>
  <c r="B10" i="4"/>
  <c r="F3" i="4"/>
  <c r="H38" i="4"/>
  <c r="G38" i="4"/>
  <c r="F20" i="4"/>
  <c r="F19" i="4"/>
  <c r="F18" i="4"/>
  <c r="F17" i="4"/>
  <c r="F7" i="4"/>
  <c r="F6" i="4"/>
  <c r="F5" i="4"/>
  <c r="F4" i="4"/>
  <c r="F8" i="5" l="1"/>
  <c r="F21" i="5"/>
  <c r="F15" i="5"/>
  <c r="F21" i="4"/>
  <c r="F15" i="4"/>
  <c r="F8" i="4"/>
  <c r="F38" i="5" l="1"/>
  <c r="F37" i="4"/>
  <c r="F38" i="4" s="1"/>
  <c r="C31" i="3" l="1"/>
  <c r="I31" i="3"/>
  <c r="B31" i="3"/>
  <c r="C29" i="3"/>
  <c r="B32" i="3"/>
  <c r="H31" i="3"/>
  <c r="G31" i="3"/>
  <c r="F31" i="3"/>
  <c r="E31" i="3"/>
  <c r="D31" i="3"/>
  <c r="C28" i="3"/>
  <c r="D29" i="3"/>
  <c r="B26" i="3"/>
  <c r="B18" i="3"/>
  <c r="D28" i="3" l="1"/>
  <c r="E29" i="3" l="1"/>
  <c r="E28" i="3"/>
  <c r="D32" i="3"/>
  <c r="C32" i="3"/>
  <c r="E32" i="3"/>
  <c r="F29" i="3" l="1"/>
  <c r="F28" i="3"/>
  <c r="F32" i="3"/>
  <c r="G29" i="3" l="1"/>
  <c r="G28" i="3"/>
  <c r="G32" i="3"/>
  <c r="H29" i="3" l="1"/>
  <c r="H28" i="3"/>
  <c r="I32" i="3"/>
  <c r="H32" i="3"/>
  <c r="C30" i="3" l="1"/>
  <c r="B28" i="3" l="1"/>
  <c r="B29" i="3"/>
  <c r="C27" i="3"/>
  <c r="C33" i="3" s="1"/>
  <c r="I29" i="3"/>
  <c r="I28" i="3"/>
  <c r="B30" i="3"/>
  <c r="D30" i="3" l="1"/>
  <c r="B27" i="3"/>
  <c r="B33" i="3" s="1"/>
  <c r="B21" i="3" l="1"/>
  <c r="D27" i="3"/>
  <c r="D33" i="3" s="1"/>
  <c r="B20" i="3"/>
  <c r="B23" i="3"/>
  <c r="E27" i="3"/>
  <c r="C21" i="3"/>
  <c r="B22" i="3" l="1"/>
  <c r="B24" i="3" s="1"/>
  <c r="D21" i="3"/>
  <c r="F30" i="3"/>
  <c r="E30" i="3"/>
  <c r="E33" i="3" s="1"/>
  <c r="C20" i="3"/>
  <c r="C22" i="3" s="1"/>
  <c r="C24" i="3" s="1"/>
  <c r="C23" i="3"/>
  <c r="F27" i="3" l="1"/>
  <c r="F33" i="3" s="1"/>
  <c r="G30" i="3"/>
  <c r="G27" i="3"/>
  <c r="D23" i="3"/>
  <c r="D20" i="3"/>
  <c r="D22" i="3" s="1"/>
  <c r="D24" i="3" s="1"/>
  <c r="E21" i="3"/>
  <c r="G33" i="3" l="1"/>
  <c r="H30" i="3"/>
  <c r="H27" i="3"/>
  <c r="I27" i="3"/>
  <c r="F21" i="3"/>
  <c r="E20" i="3"/>
  <c r="E22" i="3" s="1"/>
  <c r="E24" i="3" s="1"/>
  <c r="E23" i="3"/>
  <c r="H33" i="3" l="1"/>
  <c r="G21" i="3"/>
  <c r="I30" i="3"/>
  <c r="I33" i="3" s="1"/>
  <c r="F20" i="3"/>
  <c r="F22" i="3" s="1"/>
  <c r="F24" i="3" s="1"/>
  <c r="F23" i="3"/>
  <c r="G20" i="3" l="1"/>
  <c r="G22" i="3" s="1"/>
  <c r="G24" i="3" s="1"/>
  <c r="G23" i="3"/>
  <c r="H21" i="3"/>
  <c r="I21" i="3" l="1"/>
  <c r="H23" i="3"/>
  <c r="H20" i="3"/>
  <c r="H22" i="3" s="1"/>
  <c r="H24" i="3" s="1"/>
  <c r="I20" i="3" l="1"/>
  <c r="I22" i="3" s="1"/>
  <c r="I24" i="3" s="1"/>
  <c r="I2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Caudill, Pamela</author>
    <author>womackc</author>
  </authors>
  <commentList>
    <comment ref="A2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Caudill, Pamela:</t>
        </r>
        <r>
          <rPr>
            <sz val="9"/>
            <color indexed="81"/>
            <rFont val="Tahoma"/>
            <family val="2"/>
          </rPr>
          <t xml:space="preserve">
Enter total amount from the DCGR08AX report.</t>
        </r>
      </text>
    </comment>
    <comment ref="A2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Caudill, Pamela:</t>
        </r>
        <r>
          <rPr>
            <sz val="9"/>
            <color indexed="81"/>
            <rFont val="Tahoma"/>
            <family val="2"/>
          </rPr>
          <t xml:space="preserve">
Manually enter the amount from the ETA9130 Net Exp FLAIR grant number column into the formula. Amt -N30-N18.</t>
        </r>
      </text>
    </comment>
    <comment ref="A22" authorId="1" shapeId="0" xr:uid="{00000000-0006-0000-0300-000003000000}">
      <text>
        <r>
          <rPr>
            <b/>
            <sz val="8"/>
            <color indexed="81"/>
            <rFont val="Tahoma"/>
            <family val="2"/>
          </rPr>
          <t>womackc:</t>
        </r>
        <r>
          <rPr>
            <sz val="8"/>
            <color indexed="81"/>
            <rFont val="Tahoma"/>
            <family val="2"/>
          </rPr>
          <t xml:space="preserve">
Net LTD Expenditures per Finance and Accounting less RWB Net Expenditures (Formula)</t>
        </r>
      </text>
    </comment>
    <comment ref="A23" authorId="1" shapeId="0" xr:uid="{00000000-0006-0000-0300-000004000000}">
      <text>
        <r>
          <rPr>
            <b/>
            <sz val="8"/>
            <color indexed="81"/>
            <rFont val="Tahoma"/>
            <family val="2"/>
          </rPr>
          <t>womackc:</t>
        </r>
        <r>
          <rPr>
            <sz val="8"/>
            <color indexed="81"/>
            <rFont val="Tahoma"/>
            <family val="2"/>
          </rPr>
          <t xml:space="preserve">
Enter total for OBJ 8100xx from DCGR08F5</t>
        </r>
      </text>
    </comment>
    <comment ref="A24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Caudill, Pamela:</t>
        </r>
        <r>
          <rPr>
            <sz val="9"/>
            <color indexed="81"/>
            <rFont val="Tahoma"/>
            <family val="2"/>
          </rPr>
          <t xml:space="preserve">
Formula is sum of N21+N23.</t>
        </r>
      </text>
    </comment>
    <comment ref="A2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Caudill, Pamela:</t>
        </r>
        <r>
          <rPr>
            <sz val="9"/>
            <color indexed="81"/>
            <rFont val="Tahoma"/>
            <family val="2"/>
          </rPr>
          <t xml:space="preserve">
OSMIS exp reported through quarter end.</t>
        </r>
      </text>
    </comment>
    <comment ref="A28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Caudill, Pamela:</t>
        </r>
        <r>
          <rPr>
            <sz val="9"/>
            <color indexed="81"/>
            <rFont val="Tahoma"/>
            <family val="2"/>
          </rPr>
          <t xml:space="preserve">
OSMIS exp reported through quarter end.</t>
        </r>
      </text>
    </comment>
    <comment ref="A29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Caudill, Pamela:</t>
        </r>
        <r>
          <rPr>
            <sz val="9"/>
            <color indexed="81"/>
            <rFont val="Tahoma"/>
            <family val="2"/>
          </rPr>
          <t xml:space="preserve">
OSMIS exp reported through quarter end.</t>
        </r>
      </text>
    </comment>
    <comment ref="A30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Caudill, Pamela:</t>
        </r>
        <r>
          <rPr>
            <sz val="9"/>
            <color indexed="81"/>
            <rFont val="Tahoma"/>
            <family val="2"/>
          </rPr>
          <t xml:space="preserve">
OSMIS exp reported through quarter end.</t>
        </r>
      </text>
    </comment>
    <comment ref="A32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Caudill, Pamela:</t>
        </r>
        <r>
          <rPr>
            <sz val="9"/>
            <color indexed="81"/>
            <rFont val="Tahoma"/>
            <family val="2"/>
          </rPr>
          <t xml:space="preserve">
OSMIS exp reported through quarter end.</t>
        </r>
      </text>
    </comment>
  </commentList>
</comments>
</file>

<file path=xl/sharedStrings.xml><?xml version="1.0" encoding="utf-8"?>
<sst xmlns="http://schemas.openxmlformats.org/spreadsheetml/2006/main" count="155" uniqueCount="89">
  <si>
    <t>Personnel</t>
  </si>
  <si>
    <t>Total Personnel</t>
  </si>
  <si>
    <t>TOTAL GRANT</t>
  </si>
  <si>
    <t>Total</t>
  </si>
  <si>
    <t>Project Plan - Regular</t>
  </si>
  <si>
    <t>PERFORMANCE FACTOR</t>
  </si>
  <si>
    <t>Planned Participants</t>
  </si>
  <si>
    <t>Employed in Temporary Disaster Relief Assistance</t>
  </si>
  <si>
    <t>Receiving Career Services**</t>
  </si>
  <si>
    <t xml:space="preserve">Receiving Supportive Services </t>
  </si>
  <si>
    <t>Completed NDWG Services (exited)</t>
  </si>
  <si>
    <t>Employed at Completion of NDWG Services</t>
  </si>
  <si>
    <t>Training</t>
  </si>
  <si>
    <t>Receiving Needs-Related Payments</t>
  </si>
  <si>
    <t>Exits</t>
  </si>
  <si>
    <t>Entering Employment At Exit</t>
  </si>
  <si>
    <t>Entered OJT emplolyment at exit</t>
  </si>
  <si>
    <t>Entered OJT related employment at exit</t>
  </si>
  <si>
    <t>Total Planned Participants</t>
  </si>
  <si>
    <t xml:space="preserve">                                                                                                                             </t>
  </si>
  <si>
    <t>Grantee-Level Expenditures</t>
  </si>
  <si>
    <t>Supportive Services</t>
  </si>
  <si>
    <t xml:space="preserve">  Admin Excluding NRP Processing*</t>
  </si>
  <si>
    <t xml:space="preserve">  Other*</t>
  </si>
  <si>
    <t xml:space="preserve">  Total: Program Management And Oversight</t>
  </si>
  <si>
    <t>Indirect*  (this line not included in calculated total)</t>
  </si>
  <si>
    <t>Total Expenditures: Grantee Level</t>
  </si>
  <si>
    <t>Project Operator-Level Expenditures</t>
  </si>
  <si>
    <t xml:space="preserve"> </t>
  </si>
  <si>
    <t>Local Administration</t>
  </si>
  <si>
    <t>Participant Fringe Benefits</t>
  </si>
  <si>
    <t>Participant Wages</t>
  </si>
  <si>
    <t>Program Management and Oversight (Non Admin Costs)</t>
  </si>
  <si>
    <t>Support Services</t>
  </si>
  <si>
    <t>Total Expenditures: Project Operator Level</t>
  </si>
  <si>
    <t>Hurricane Michael</t>
  </si>
  <si>
    <t>FTE %</t>
  </si>
  <si>
    <t>Fringe Rate</t>
  </si>
  <si>
    <t>Amount</t>
  </si>
  <si>
    <t>No. of Trips</t>
  </si>
  <si>
    <t>No of Travelers</t>
  </si>
  <si>
    <t>Cost (per mile, daily, per diem)</t>
  </si>
  <si>
    <t>Units (nights, mileage, etc.)</t>
  </si>
  <si>
    <t>Mileage @ 0.493 per mile</t>
  </si>
  <si>
    <t>Hotel @ 2 nights</t>
  </si>
  <si>
    <t>Meals @ $36 per day x 3 days</t>
  </si>
  <si>
    <t>Rentals/Fuel/Tolls</t>
  </si>
  <si>
    <t>Total Fringe Benefits</t>
  </si>
  <si>
    <t>Total Travel</t>
  </si>
  <si>
    <t>Other Expenses</t>
  </si>
  <si>
    <t>Jan - Jun 2026</t>
  </si>
  <si>
    <t>Number</t>
  </si>
  <si>
    <t>Insurance</t>
  </si>
  <si>
    <t>Maintenance</t>
  </si>
  <si>
    <t>Indirect Rate (detail &amp; approval by federal/state agency)</t>
  </si>
  <si>
    <t>Other Administrative Costs (detail)</t>
  </si>
  <si>
    <t>Licenses</t>
  </si>
  <si>
    <t>Total Other Expenses</t>
  </si>
  <si>
    <t>Projection Jul 2026 - Jun 2027</t>
  </si>
  <si>
    <t>Projection Jul 2027 - Jun 2028</t>
  </si>
  <si>
    <t>Mortgage/Rent (detail monthly)</t>
  </si>
  <si>
    <t>Utilities (detail monthly)</t>
  </si>
  <si>
    <t>Percentage</t>
  </si>
  <si>
    <t>Program Coordinator</t>
  </si>
  <si>
    <t>Monitor</t>
  </si>
  <si>
    <t>Accountant</t>
  </si>
  <si>
    <t>Monthly Salary</t>
  </si>
  <si>
    <t># Months</t>
  </si>
  <si>
    <t>Mortgage/Rent (detail monthly) percentage based on this project using 1/4 of the facilities</t>
  </si>
  <si>
    <t>Utilities (detail monthly) same as Mortgage/Rent</t>
  </si>
  <si>
    <t>Insurance same as Mortgage/Rent</t>
  </si>
  <si>
    <t>Maintenance same as Mortgage/Rent</t>
  </si>
  <si>
    <t>Fringe Benefits (FICA, health insurance, life insurance, workers' compensation, unemployment compensation fee)</t>
  </si>
  <si>
    <t>Travel Purpose and Type: 4 technical assistance and 4 monitoring trips</t>
  </si>
  <si>
    <t xml:space="preserve">Equipment rentals (detail) </t>
  </si>
  <si>
    <t>Equipment purchases (detail) computer, printer, scanner</t>
  </si>
  <si>
    <t>Equipment rentals (detail) photocopier</t>
  </si>
  <si>
    <t>Audit expenses includes four programs - percentage 25%</t>
  </si>
  <si>
    <t>Supplies - 2 tablets &amp; portable scanners for monitoring + ordinary office supplies</t>
  </si>
  <si>
    <t>Licenses - Office, file management</t>
  </si>
  <si>
    <t>Pooled Overhead Costs (detail) network, IT, executive salaries (monthly)</t>
  </si>
  <si>
    <t>Contractual (detail) bookkeeping</t>
  </si>
  <si>
    <t>Othere Expense (describe &amp; detail) auto rental, executive</t>
  </si>
  <si>
    <t xml:space="preserve">Equipment purchases (detail) </t>
  </si>
  <si>
    <t xml:space="preserve">Audit expenses </t>
  </si>
  <si>
    <t xml:space="preserve">Contractual (detail) </t>
  </si>
  <si>
    <t xml:space="preserve">Supplies </t>
  </si>
  <si>
    <t xml:space="preserve">Pooled Overhead Costs (detail) </t>
  </si>
  <si>
    <t xml:space="preserve">Othere Expense (describe &amp; detail)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</si>
</sst>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m/dd/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</cellStyleXfs>
  <cellXfs count="134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0" borderId="0" xfId="0" applyNumberFormat="1"/>
    <xf numFmtId="0" fontId="4" fillId="0" borderId="0" xfId="3" applyFont="1"/>
    <xf numFmtId="0" fontId="3" fillId="0" borderId="0" xfId="3"/>
    <xf numFmtId="0" fontId="5" fillId="0" borderId="0" xfId="3" applyFont="1"/>
    <xf numFmtId="0" fontId="6" fillId="5" borderId="0" xfId="3" applyFont="1" applyFill="1"/>
    <xf numFmtId="166" fontId="4" fillId="7" borderId="0" xfId="3" applyNumberFormat="1" applyFont="1" applyFill="1" applyAlignment="1">
      <alignment horizontal="center"/>
    </xf>
    <xf numFmtId="14" fontId="4" fillId="5" borderId="0" xfId="3" applyNumberFormat="1" applyFont="1" applyFill="1"/>
    <xf numFmtId="0" fontId="5" fillId="8" borderId="1" xfId="3" applyFont="1" applyFill="1" applyBorder="1"/>
    <xf numFmtId="38" fontId="3" fillId="0" borderId="0" xfId="3" applyNumberFormat="1" applyAlignment="1">
      <alignment horizontal="center"/>
    </xf>
    <xf numFmtId="0" fontId="3" fillId="0" borderId="0" xfId="3" applyAlignment="1">
      <alignment horizontal="center"/>
    </xf>
    <xf numFmtId="0" fontId="3" fillId="0" borderId="2" xfId="3" applyBorder="1"/>
    <xf numFmtId="0" fontId="3" fillId="0" borderId="3" xfId="3" applyBorder="1" applyAlignment="1">
      <alignment horizontal="center"/>
    </xf>
    <xf numFmtId="0" fontId="5" fillId="0" borderId="0" xfId="4" applyAlignment="1">
      <alignment horizontal="center"/>
    </xf>
    <xf numFmtId="0" fontId="5" fillId="0" borderId="0" xfId="4"/>
    <xf numFmtId="0" fontId="3" fillId="6" borderId="0" xfId="3" applyFill="1"/>
    <xf numFmtId="0" fontId="3" fillId="6" borderId="0" xfId="3" applyFill="1" applyAlignment="1">
      <alignment horizontal="center"/>
    </xf>
    <xf numFmtId="0" fontId="4" fillId="0" borderId="0" xfId="3" applyFont="1" applyAlignment="1">
      <alignment horizontal="center"/>
    </xf>
    <xf numFmtId="0" fontId="7" fillId="7" borderId="0" xfId="3" applyFont="1" applyFill="1" applyAlignment="1">
      <alignment horizontal="center"/>
    </xf>
    <xf numFmtId="38" fontId="3" fillId="0" borderId="0" xfId="3" applyNumberFormat="1"/>
    <xf numFmtId="43" fontId="0" fillId="0" borderId="0" xfId="5" applyFont="1"/>
    <xf numFmtId="3" fontId="0" fillId="0" borderId="0" xfId="5" applyNumberFormat="1" applyFont="1" applyFill="1" applyAlignment="1">
      <alignment horizontal="center"/>
    </xf>
    <xf numFmtId="38" fontId="5" fillId="0" borderId="0" xfId="3" applyNumberFormat="1" applyFont="1"/>
    <xf numFmtId="43" fontId="0" fillId="0" borderId="0" xfId="5" applyFont="1" applyAlignment="1">
      <alignment horizontal="center"/>
    </xf>
    <xf numFmtId="0" fontId="4" fillId="4" borderId="0" xfId="3" applyFont="1" applyFill="1"/>
    <xf numFmtId="3" fontId="4" fillId="4" borderId="0" xfId="3" applyNumberFormat="1" applyFont="1" applyFill="1" applyAlignment="1">
      <alignment horizontal="center"/>
    </xf>
    <xf numFmtId="0" fontId="7" fillId="7" borderId="0" xfId="3" applyFont="1" applyFill="1"/>
    <xf numFmtId="43" fontId="5" fillId="0" borderId="0" xfId="5" applyFont="1" applyAlignment="1">
      <alignment horizontal="center"/>
    </xf>
    <xf numFmtId="0" fontId="5" fillId="0" borderId="0" xfId="3" applyFont="1" applyAlignment="1">
      <alignment horizontal="left"/>
    </xf>
    <xf numFmtId="3" fontId="3" fillId="0" borderId="0" xfId="3" applyNumberFormat="1"/>
    <xf numFmtId="164" fontId="3" fillId="0" borderId="0" xfId="3" applyNumberFormat="1" applyAlignment="1">
      <alignment horizontal="center"/>
    </xf>
    <xf numFmtId="164" fontId="0" fillId="0" borderId="0" xfId="5" applyNumberFormat="1" applyFont="1" applyAlignment="1">
      <alignment horizontal="center"/>
    </xf>
    <xf numFmtId="0" fontId="2" fillId="2" borderId="5" xfId="0" applyFont="1" applyFill="1" applyBorder="1"/>
    <xf numFmtId="0" fontId="0" fillId="0" borderId="6" xfId="0" applyBorder="1"/>
    <xf numFmtId="0" fontId="12" fillId="0" borderId="6" xfId="0" applyFont="1" applyBorder="1"/>
    <xf numFmtId="0" fontId="2" fillId="5" borderId="6" xfId="6" applyFont="1" applyFill="1" applyBorder="1"/>
    <xf numFmtId="0" fontId="12" fillId="0" borderId="6" xfId="0" applyFont="1" applyBorder="1" applyAlignment="1">
      <alignment wrapText="1"/>
    </xf>
    <xf numFmtId="0" fontId="12" fillId="0" borderId="9" xfId="0" applyFont="1" applyBorder="1"/>
    <xf numFmtId="0" fontId="0" fillId="8" borderId="4" xfId="0" applyFont="1" applyFill="1" applyBorder="1" applyAlignment="1">
      <alignment vertical="center" wrapText="1"/>
    </xf>
    <xf numFmtId="0" fontId="0" fillId="8" borderId="4" xfId="0" applyFont="1" applyFill="1" applyBorder="1" applyAlignment="1">
      <alignment horizontal="center" vertical="center" wrapText="1"/>
    </xf>
    <xf numFmtId="164" fontId="2" fillId="3" borderId="12" xfId="1" applyNumberFormat="1" applyFont="1" applyFill="1" applyBorder="1" applyAlignment="1">
      <alignment horizontal="center"/>
    </xf>
    <xf numFmtId="9" fontId="0" fillId="0" borderId="12" xfId="2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 wrapText="1"/>
    </xf>
    <xf numFmtId="43" fontId="2" fillId="10" borderId="4" xfId="1" applyFont="1" applyFill="1" applyBorder="1" applyAlignment="1">
      <alignment horizontal="center"/>
    </xf>
    <xf numFmtId="164" fontId="2" fillId="10" borderId="12" xfId="1" applyNumberFormat="1" applyFont="1" applyFill="1" applyBorder="1" applyAlignment="1">
      <alignment horizontal="center" wrapText="1"/>
    </xf>
    <xf numFmtId="3" fontId="0" fillId="8" borderId="12" xfId="0" applyNumberFormat="1" applyFont="1" applyFill="1" applyBorder="1" applyAlignment="1">
      <alignment horizontal="center" vertical="center" wrapText="1"/>
    </xf>
    <xf numFmtId="0" fontId="0" fillId="8" borderId="12" xfId="0" applyFont="1" applyFill="1" applyBorder="1" applyAlignment="1">
      <alignment horizontal="center" vertical="center" wrapText="1"/>
    </xf>
    <xf numFmtId="43" fontId="2" fillId="2" borderId="15" xfId="1" applyFont="1" applyFill="1" applyBorder="1" applyAlignment="1">
      <alignment horizontal="center"/>
    </xf>
    <xf numFmtId="43" fontId="2" fillId="3" borderId="16" xfId="1" applyFont="1" applyFill="1" applyBorder="1" applyAlignment="1">
      <alignment horizontal="center"/>
    </xf>
    <xf numFmtId="43" fontId="2" fillId="10" borderId="16" xfId="1" applyFont="1" applyFill="1" applyBorder="1" applyAlignment="1">
      <alignment horizontal="center"/>
    </xf>
    <xf numFmtId="43" fontId="2" fillId="9" borderId="17" xfId="1" applyFont="1" applyFill="1" applyBorder="1"/>
    <xf numFmtId="0" fontId="2" fillId="5" borderId="12" xfId="6" applyFont="1" applyFill="1" applyBorder="1" applyAlignment="1">
      <alignment horizontal="center"/>
    </xf>
    <xf numFmtId="0" fontId="2" fillId="5" borderId="4" xfId="6" applyFont="1" applyFill="1" applyBorder="1" applyAlignment="1">
      <alignment horizontal="center" wrapText="1"/>
    </xf>
    <xf numFmtId="0" fontId="12" fillId="0" borderId="4" xfId="0" applyFont="1" applyBorder="1" applyAlignment="1"/>
    <xf numFmtId="43" fontId="13" fillId="5" borderId="16" xfId="1" applyFont="1" applyFill="1" applyBorder="1" applyAlignment="1">
      <alignment horizontal="center"/>
    </xf>
    <xf numFmtId="0" fontId="0" fillId="11" borderId="19" xfId="0" applyFill="1" applyBorder="1"/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5" fontId="13" fillId="0" borderId="12" xfId="2" applyNumberFormat="1" applyFont="1" applyBorder="1" applyAlignment="1">
      <alignment horizontal="center" wrapText="1"/>
    </xf>
    <xf numFmtId="165" fontId="13" fillId="0" borderId="12" xfId="2" applyNumberFormat="1" applyFont="1" applyBorder="1" applyAlignment="1">
      <alignment horizontal="center"/>
    </xf>
    <xf numFmtId="164" fontId="2" fillId="3" borderId="8" xfId="1" applyNumberFormat="1" applyFont="1" applyFill="1" applyBorder="1" applyAlignment="1">
      <alignment horizontal="center"/>
    </xf>
    <xf numFmtId="1" fontId="13" fillId="0" borderId="8" xfId="2" applyNumberFormat="1" applyFont="1" applyBorder="1" applyAlignment="1">
      <alignment horizontal="center" wrapText="1"/>
    </xf>
    <xf numFmtId="1" fontId="13" fillId="0" borderId="8" xfId="2" applyNumberFormat="1" applyFont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37" fontId="2" fillId="0" borderId="14" xfId="1" applyNumberFormat="1" applyFont="1" applyBorder="1" applyAlignment="1">
      <alignment horizontal="center"/>
    </xf>
    <xf numFmtId="37" fontId="2" fillId="2" borderId="15" xfId="1" applyNumberFormat="1" applyFont="1" applyFill="1" applyBorder="1" applyAlignment="1">
      <alignment horizontal="center"/>
    </xf>
    <xf numFmtId="37" fontId="13" fillId="0" borderId="16" xfId="1" applyNumberFormat="1" applyFont="1" applyBorder="1"/>
    <xf numFmtId="37" fontId="2" fillId="2" borderId="16" xfId="1" applyNumberFormat="1" applyFont="1" applyFill="1" applyBorder="1"/>
    <xf numFmtId="37" fontId="2" fillId="3" borderId="16" xfId="1" applyNumberFormat="1" applyFont="1" applyFill="1" applyBorder="1" applyAlignment="1">
      <alignment horizontal="center"/>
    </xf>
    <xf numFmtId="37" fontId="0" fillId="0" borderId="16" xfId="1" applyNumberFormat="1" applyFont="1" applyFill="1" applyBorder="1"/>
    <xf numFmtId="37" fontId="2" fillId="3" borderId="16" xfId="1" applyNumberFormat="1" applyFont="1" applyFill="1" applyBorder="1"/>
    <xf numFmtId="37" fontId="2" fillId="10" borderId="16" xfId="1" applyNumberFormat="1" applyFont="1" applyFill="1" applyBorder="1" applyAlignment="1">
      <alignment horizontal="center"/>
    </xf>
    <xf numFmtId="37" fontId="2" fillId="4" borderId="16" xfId="1" applyNumberFormat="1" applyFont="1" applyFill="1" applyBorder="1"/>
    <xf numFmtId="37" fontId="13" fillId="5" borderId="16" xfId="1" applyNumberFormat="1" applyFont="1" applyFill="1" applyBorder="1" applyAlignment="1">
      <alignment horizontal="center"/>
    </xf>
    <xf numFmtId="37" fontId="12" fillId="0" borderId="16" xfId="1" applyNumberFormat="1" applyFont="1" applyFill="1" applyBorder="1"/>
    <xf numFmtId="37" fontId="2" fillId="5" borderId="16" xfId="1" applyNumberFormat="1" applyFont="1" applyFill="1" applyBorder="1"/>
    <xf numFmtId="37" fontId="2" fillId="9" borderId="17" xfId="1" applyNumberFormat="1" applyFont="1" applyFill="1" applyBorder="1"/>
    <xf numFmtId="37" fontId="0" fillId="0" borderId="0" xfId="1" applyNumberFormat="1" applyFont="1"/>
    <xf numFmtId="9" fontId="12" fillId="0" borderId="4" xfId="1" applyNumberFormat="1" applyFont="1" applyFill="1" applyBorder="1" applyAlignment="1">
      <alignment horizontal="center"/>
    </xf>
    <xf numFmtId="3" fontId="12" fillId="0" borderId="12" xfId="0" applyNumberFormat="1" applyFont="1" applyBorder="1" applyAlignment="1">
      <alignment horizontal="center"/>
    </xf>
    <xf numFmtId="9" fontId="12" fillId="0" borderId="4" xfId="0" applyNumberFormat="1" applyFon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2" fillId="3" borderId="6" xfId="0" applyFont="1" applyFill="1" applyBorder="1" applyAlignment="1">
      <alignment wrapText="1"/>
    </xf>
    <xf numFmtId="0" fontId="2" fillId="10" borderId="6" xfId="0" applyFont="1" applyFill="1" applyBorder="1" applyAlignment="1">
      <alignment wrapText="1"/>
    </xf>
    <xf numFmtId="0" fontId="0" fillId="11" borderId="19" xfId="0" applyFill="1" applyBorder="1" applyAlignment="1">
      <alignment horizontal="center"/>
    </xf>
    <xf numFmtId="37" fontId="2" fillId="4" borderId="16" xfId="1" applyNumberFormat="1" applyFont="1" applyFill="1" applyBorder="1" applyAlignment="1">
      <alignment horizontal="center"/>
    </xf>
    <xf numFmtId="37" fontId="2" fillId="5" borderId="16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7" fontId="15" fillId="0" borderId="16" xfId="1" applyNumberFormat="1" applyFont="1" applyBorder="1"/>
    <xf numFmtId="37" fontId="15" fillId="2" borderId="16" xfId="1" applyNumberFormat="1" applyFont="1" applyFill="1" applyBorder="1"/>
    <xf numFmtId="37" fontId="14" fillId="0" borderId="16" xfId="1" applyNumberFormat="1" applyFont="1" applyFill="1" applyBorder="1"/>
    <xf numFmtId="37" fontId="15" fillId="3" borderId="16" xfId="1" applyNumberFormat="1" applyFont="1" applyFill="1" applyBorder="1"/>
    <xf numFmtId="37" fontId="13" fillId="10" borderId="16" xfId="1" applyNumberFormat="1" applyFont="1" applyFill="1" applyBorder="1" applyAlignment="1">
      <alignment horizontal="center"/>
    </xf>
    <xf numFmtId="37" fontId="15" fillId="4" borderId="16" xfId="1" applyNumberFormat="1" applyFont="1" applyFill="1" applyBorder="1"/>
    <xf numFmtId="37" fontId="15" fillId="5" borderId="16" xfId="1" applyNumberFormat="1" applyFont="1" applyFill="1" applyBorder="1"/>
    <xf numFmtId="37" fontId="15" fillId="9" borderId="17" xfId="1" applyNumberFormat="1" applyFont="1" applyFill="1" applyBorder="1"/>
    <xf numFmtId="37" fontId="13" fillId="3" borderId="16" xfId="1" applyNumberFormat="1" applyFont="1" applyFill="1" applyBorder="1" applyAlignment="1">
      <alignment horizontal="center"/>
    </xf>
    <xf numFmtId="37" fontId="13" fillId="2" borderId="16" xfId="1" applyNumberFormat="1" applyFont="1" applyFill="1" applyBorder="1" applyAlignment="1">
      <alignment horizontal="center"/>
    </xf>
    <xf numFmtId="37" fontId="15" fillId="9" borderId="17" xfId="1" applyNumberFormat="1" applyFont="1" applyFill="1" applyBorder="1" applyAlignment="1">
      <alignment horizontal="center"/>
    </xf>
    <xf numFmtId="0" fontId="2" fillId="5" borderId="7" xfId="6" applyFont="1" applyFill="1" applyBorder="1" applyAlignment="1">
      <alignment horizontal="center"/>
    </xf>
    <xf numFmtId="0" fontId="2" fillId="5" borderId="8" xfId="6" applyFont="1" applyFill="1" applyBorder="1" applyAlignment="1">
      <alignment horizontal="center"/>
    </xf>
    <xf numFmtId="0" fontId="2" fillId="5" borderId="18" xfId="6" applyFont="1" applyFill="1" applyBorder="1" applyAlignment="1">
      <alignment horizontal="center"/>
    </xf>
    <xf numFmtId="0" fontId="2" fillId="9" borderId="20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9" borderId="22" xfId="0" applyFont="1" applyFill="1" applyBorder="1" applyAlignment="1">
      <alignment horizontal="center"/>
    </xf>
    <xf numFmtId="3" fontId="12" fillId="0" borderId="12" xfId="0" applyNumberFormat="1" applyFont="1" applyBorder="1" applyAlignment="1">
      <alignment horizontal="center"/>
    </xf>
    <xf numFmtId="3" fontId="12" fillId="0" borderId="9" xfId="0" applyNumberFormat="1" applyFont="1" applyBorder="1" applyAlignment="1">
      <alignment horizontal="center"/>
    </xf>
    <xf numFmtId="37" fontId="14" fillId="0" borderId="12" xfId="1" applyNumberFormat="1" applyFont="1" applyBorder="1" applyAlignment="1">
      <alignment horizontal="center"/>
    </xf>
    <xf numFmtId="37" fontId="14" fillId="0" borderId="9" xfId="1" applyNumberFormat="1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5" borderId="12" xfId="6" applyFont="1" applyFill="1" applyBorder="1" applyAlignment="1">
      <alignment horizontal="center"/>
    </xf>
    <xf numFmtId="0" fontId="2" fillId="5" borderId="9" xfId="6" applyFont="1" applyFill="1" applyBorder="1" applyAlignment="1">
      <alignment horizontal="center"/>
    </xf>
    <xf numFmtId="3" fontId="12" fillId="0" borderId="12" xfId="0" applyNumberFormat="1" applyFont="1" applyBorder="1" applyAlignment="1">
      <alignment horizontal="center" wrapText="1"/>
    </xf>
    <xf numFmtId="3" fontId="12" fillId="0" borderId="9" xfId="0" applyNumberFormat="1" applyFont="1" applyBorder="1" applyAlignment="1">
      <alignment horizontal="center" wrapText="1"/>
    </xf>
    <xf numFmtId="43" fontId="2" fillId="2" borderId="11" xfId="1" applyFont="1" applyFill="1" applyBorder="1" applyAlignment="1">
      <alignment horizontal="center"/>
    </xf>
    <xf numFmtId="43" fontId="2" fillId="2" borderId="10" xfId="1" applyFont="1" applyFill="1" applyBorder="1" applyAlignment="1">
      <alignment horizontal="center"/>
    </xf>
    <xf numFmtId="37" fontId="0" fillId="0" borderId="12" xfId="1" applyNumberFormat="1" applyFont="1" applyBorder="1" applyAlignment="1">
      <alignment horizontal="center"/>
    </xf>
    <xf numFmtId="37" fontId="0" fillId="0" borderId="9" xfId="1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3" fontId="2" fillId="3" borderId="12" xfId="1" applyFont="1" applyFill="1" applyBorder="1" applyAlignment="1">
      <alignment horizontal="center" wrapText="1"/>
    </xf>
    <xf numFmtId="43" fontId="2" fillId="3" borderId="9" xfId="1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</cellXfs>
  <cellStyles count="8">
    <cellStyle name="Comma" xfId="1" builtinId="3"/>
    <cellStyle name="Comma 2" xfId="5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2 2" xfId="7" xr:uid="{00000000-0005-0000-0000-000004000000}"/>
    <cellStyle name="Normal 3" xfId="6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FF99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40</xdr:row>
      <xdr:rowOff>116378</xdr:rowOff>
    </xdr:from>
    <xdr:ext cx="1909595" cy="157941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9CDCE0E-762B-41F4-B636-05E91148E6C6}"/>
            </a:ext>
          </a:extLst>
        </xdr:cNvPr>
        <xdr:cNvSpPr/>
      </xdr:nvSpPr>
      <xdr:spPr>
        <a:xfrm>
          <a:off x="3857625" y="7641128"/>
          <a:ext cx="1909595" cy="15794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en-US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0B3F4-04F1-43DA-9C1B-C8C58F9A8492}">
  <sheetPr>
    <pageSetUpPr fitToPage="1"/>
  </sheetPr>
  <dimension ref="A1:N38"/>
  <sheetViews>
    <sheetView tabSelected="1" zoomScale="90" zoomScaleNormal="90" workbookViewId="0">
      <selection activeCell="J9" sqref="J9"/>
    </sheetView>
  </sheetViews>
  <sheetFormatPr defaultColWidth="8.85546875" defaultRowHeight="15" x14ac:dyDescent="0.25"/>
  <cols>
    <col min="1" max="1" width="60.42578125" bestFit="1" customWidth="1"/>
    <col min="2" max="2" width="12" customWidth="1"/>
    <col min="3" max="3" width="15.28515625" style="1" customWidth="1"/>
    <col min="4" max="4" width="14" customWidth="1"/>
    <col min="5" max="5" width="11.7109375" style="2" bestFit="1" customWidth="1"/>
    <col min="6" max="6" width="15.28515625" style="80" bestFit="1" customWidth="1"/>
    <col min="7" max="7" width="15.42578125" style="90" customWidth="1"/>
    <col min="8" max="8" width="14.7109375" style="90" customWidth="1"/>
    <col min="13" max="14" width="10.5703125" bestFit="1" customWidth="1"/>
  </cols>
  <sheetData>
    <row r="1" spans="1:8" ht="30.75" thickBot="1" x14ac:dyDescent="0.3">
      <c r="F1" s="67" t="s">
        <v>50</v>
      </c>
      <c r="G1" s="66" t="s">
        <v>58</v>
      </c>
      <c r="H1" s="66" t="s">
        <v>59</v>
      </c>
    </row>
    <row r="2" spans="1:8" x14ac:dyDescent="0.25">
      <c r="A2" s="34" t="s">
        <v>0</v>
      </c>
      <c r="B2" s="120" t="s">
        <v>66</v>
      </c>
      <c r="C2" s="121"/>
      <c r="D2" s="58" t="s">
        <v>36</v>
      </c>
      <c r="E2" s="59" t="s">
        <v>67</v>
      </c>
      <c r="F2" s="68" t="s">
        <v>3</v>
      </c>
      <c r="G2" s="49" t="s">
        <v>3</v>
      </c>
      <c r="H2" s="49" t="s">
        <v>3</v>
      </c>
    </row>
    <row r="3" spans="1:8" x14ac:dyDescent="0.25">
      <c r="A3" s="35" t="s">
        <v>63</v>
      </c>
      <c r="B3" s="122"/>
      <c r="C3" s="123"/>
      <c r="D3" s="60"/>
      <c r="E3" s="63"/>
      <c r="F3" s="91">
        <f t="shared" ref="F3:F7" si="0">B3*D3*E3</f>
        <v>0</v>
      </c>
      <c r="G3" s="87"/>
      <c r="H3" s="87"/>
    </row>
    <row r="4" spans="1:8" x14ac:dyDescent="0.25">
      <c r="A4" s="35" t="s">
        <v>64</v>
      </c>
      <c r="B4" s="122"/>
      <c r="C4" s="123"/>
      <c r="D4" s="61"/>
      <c r="E4" s="64"/>
      <c r="F4" s="91">
        <f t="shared" si="0"/>
        <v>0</v>
      </c>
      <c r="G4" s="87"/>
      <c r="H4" s="87"/>
    </row>
    <row r="5" spans="1:8" x14ac:dyDescent="0.25">
      <c r="A5" s="35" t="s">
        <v>65</v>
      </c>
      <c r="B5" s="122"/>
      <c r="C5" s="123"/>
      <c r="D5" s="61"/>
      <c r="E5" s="64"/>
      <c r="F5" s="91">
        <f t="shared" si="0"/>
        <v>0</v>
      </c>
      <c r="G5" s="87"/>
      <c r="H5" s="87"/>
    </row>
    <row r="6" spans="1:8" x14ac:dyDescent="0.25">
      <c r="A6" s="35"/>
      <c r="B6" s="122"/>
      <c r="C6" s="123"/>
      <c r="D6" s="61"/>
      <c r="E6" s="64"/>
      <c r="F6" s="91">
        <f t="shared" si="0"/>
        <v>0</v>
      </c>
      <c r="G6" s="87"/>
      <c r="H6" s="87"/>
    </row>
    <row r="7" spans="1:8" x14ac:dyDescent="0.25">
      <c r="A7" s="35"/>
      <c r="B7" s="122"/>
      <c r="C7" s="123"/>
      <c r="D7" s="61"/>
      <c r="E7" s="64"/>
      <c r="F7" s="91">
        <f t="shared" si="0"/>
        <v>0</v>
      </c>
      <c r="G7" s="87"/>
      <c r="H7" s="87"/>
    </row>
    <row r="8" spans="1:8" x14ac:dyDescent="0.25">
      <c r="A8" s="124" t="s">
        <v>1</v>
      </c>
      <c r="B8" s="125"/>
      <c r="C8" s="125"/>
      <c r="D8" s="125"/>
      <c r="E8" s="125"/>
      <c r="F8" s="92">
        <f>SUM(F3:F7)</f>
        <v>0</v>
      </c>
      <c r="G8" s="100">
        <v>0</v>
      </c>
      <c r="H8" s="100">
        <v>0</v>
      </c>
    </row>
    <row r="9" spans="1:8" ht="29.45" customHeight="1" x14ac:dyDescent="0.25">
      <c r="A9" s="85" t="s">
        <v>72</v>
      </c>
      <c r="B9" s="126" t="s">
        <v>66</v>
      </c>
      <c r="C9" s="127"/>
      <c r="D9" s="42" t="s">
        <v>37</v>
      </c>
      <c r="E9" s="62" t="s">
        <v>67</v>
      </c>
      <c r="F9" s="71" t="s">
        <v>3</v>
      </c>
      <c r="G9" s="50" t="s">
        <v>3</v>
      </c>
      <c r="H9" s="50" t="s">
        <v>3</v>
      </c>
    </row>
    <row r="10" spans="1:8" x14ac:dyDescent="0.25">
      <c r="A10" s="35" t="s">
        <v>63</v>
      </c>
      <c r="B10" s="110">
        <f>B3</f>
        <v>0</v>
      </c>
      <c r="C10" s="111"/>
      <c r="D10" s="43"/>
      <c r="E10" s="64"/>
      <c r="F10" s="93">
        <f>B10*D10*E10</f>
        <v>0</v>
      </c>
      <c r="G10" s="87"/>
      <c r="H10" s="87"/>
    </row>
    <row r="11" spans="1:8" x14ac:dyDescent="0.25">
      <c r="A11" s="35" t="s">
        <v>64</v>
      </c>
      <c r="B11" s="110">
        <f t="shared" ref="B11:B14" si="1">B4</f>
        <v>0</v>
      </c>
      <c r="C11" s="111"/>
      <c r="D11" s="43"/>
      <c r="E11" s="64"/>
      <c r="F11" s="93">
        <f t="shared" ref="F11:F14" si="2">B11*D11*E11</f>
        <v>0</v>
      </c>
      <c r="G11" s="87"/>
      <c r="H11" s="87"/>
    </row>
    <row r="12" spans="1:8" x14ac:dyDescent="0.25">
      <c r="A12" s="35" t="s">
        <v>65</v>
      </c>
      <c r="B12" s="110">
        <f t="shared" si="1"/>
        <v>0</v>
      </c>
      <c r="C12" s="111"/>
      <c r="D12" s="43"/>
      <c r="E12" s="64"/>
      <c r="F12" s="93">
        <f t="shared" si="2"/>
        <v>0</v>
      </c>
      <c r="G12" s="87"/>
      <c r="H12" s="87"/>
    </row>
    <row r="13" spans="1:8" x14ac:dyDescent="0.25">
      <c r="A13" s="35"/>
      <c r="B13" s="110">
        <f>B6</f>
        <v>0</v>
      </c>
      <c r="C13" s="111"/>
      <c r="D13" s="43"/>
      <c r="E13" s="64"/>
      <c r="F13" s="93">
        <f t="shared" si="2"/>
        <v>0</v>
      </c>
      <c r="G13" s="87"/>
      <c r="H13" s="87"/>
    </row>
    <row r="14" spans="1:8" x14ac:dyDescent="0.25">
      <c r="A14" s="35"/>
      <c r="B14" s="110">
        <f t="shared" si="1"/>
        <v>0</v>
      </c>
      <c r="C14" s="111"/>
      <c r="D14" s="43"/>
      <c r="E14" s="64"/>
      <c r="F14" s="93">
        <f t="shared" si="2"/>
        <v>0</v>
      </c>
      <c r="G14" s="87"/>
      <c r="H14" s="87"/>
    </row>
    <row r="15" spans="1:8" x14ac:dyDescent="0.25">
      <c r="A15" s="112" t="s">
        <v>47</v>
      </c>
      <c r="B15" s="113"/>
      <c r="C15" s="113"/>
      <c r="D15" s="113"/>
      <c r="E15" s="113"/>
      <c r="F15" s="94">
        <f>SUM(F10:F14)</f>
        <v>0</v>
      </c>
      <c r="G15" s="99">
        <v>0</v>
      </c>
      <c r="H15" s="99">
        <v>0</v>
      </c>
    </row>
    <row r="16" spans="1:8" ht="60" x14ac:dyDescent="0.25">
      <c r="A16" s="86" t="s">
        <v>73</v>
      </c>
      <c r="B16" s="65" t="s">
        <v>39</v>
      </c>
      <c r="C16" s="45" t="s">
        <v>40</v>
      </c>
      <c r="D16" s="44" t="s">
        <v>41</v>
      </c>
      <c r="E16" s="46" t="s">
        <v>42</v>
      </c>
      <c r="F16" s="95" t="s">
        <v>3</v>
      </c>
      <c r="G16" s="51" t="s">
        <v>3</v>
      </c>
      <c r="H16" s="51" t="s">
        <v>3</v>
      </c>
    </row>
    <row r="17" spans="1:14" ht="31.7" customHeight="1" x14ac:dyDescent="0.25">
      <c r="A17" s="40" t="s">
        <v>43</v>
      </c>
      <c r="B17" s="41"/>
      <c r="C17" s="41"/>
      <c r="D17" s="41">
        <v>0.49299999999999999</v>
      </c>
      <c r="E17" s="47"/>
      <c r="F17" s="93">
        <f>B17*C17*D17*E17</f>
        <v>0</v>
      </c>
      <c r="G17" s="87"/>
      <c r="H17" s="87"/>
    </row>
    <row r="18" spans="1:14" ht="32.25" customHeight="1" x14ac:dyDescent="0.25">
      <c r="A18" s="40" t="s">
        <v>44</v>
      </c>
      <c r="B18" s="41"/>
      <c r="C18" s="41"/>
      <c r="D18" s="41"/>
      <c r="E18" s="48"/>
      <c r="F18" s="93">
        <f t="shared" ref="F18:F20" si="3">B18*C18*D18*E18</f>
        <v>0</v>
      </c>
      <c r="G18" s="87"/>
      <c r="H18" s="87"/>
      <c r="M18" s="1"/>
    </row>
    <row r="19" spans="1:14" ht="32.25" customHeight="1" x14ac:dyDescent="0.25">
      <c r="A19" s="40" t="s">
        <v>45</v>
      </c>
      <c r="B19" s="41"/>
      <c r="C19" s="41"/>
      <c r="D19" s="41"/>
      <c r="E19" s="48"/>
      <c r="F19" s="93">
        <f t="shared" si="3"/>
        <v>0</v>
      </c>
      <c r="G19" s="87"/>
      <c r="H19" s="87"/>
      <c r="M19" s="1"/>
    </row>
    <row r="20" spans="1:14" ht="32.25" customHeight="1" x14ac:dyDescent="0.25">
      <c r="A20" s="40" t="s">
        <v>46</v>
      </c>
      <c r="B20" s="41"/>
      <c r="C20" s="41"/>
      <c r="D20" s="41"/>
      <c r="E20" s="48"/>
      <c r="F20" s="93">
        <f t="shared" si="3"/>
        <v>0</v>
      </c>
      <c r="G20" s="87"/>
      <c r="H20" s="87"/>
      <c r="M20" s="1"/>
    </row>
    <row r="21" spans="1:14" x14ac:dyDescent="0.25">
      <c r="A21" s="114" t="s">
        <v>48</v>
      </c>
      <c r="B21" s="115"/>
      <c r="C21" s="115"/>
      <c r="D21" s="115"/>
      <c r="E21" s="115"/>
      <c r="F21" s="96">
        <f>SUM(F17:F20)</f>
        <v>0</v>
      </c>
      <c r="G21" s="88">
        <v>0</v>
      </c>
      <c r="H21" s="88">
        <v>0</v>
      </c>
    </row>
    <row r="22" spans="1:14" x14ac:dyDescent="0.25">
      <c r="A22" s="37" t="s">
        <v>49</v>
      </c>
      <c r="B22" s="116" t="s">
        <v>38</v>
      </c>
      <c r="C22" s="117"/>
      <c r="D22" s="54" t="s">
        <v>62</v>
      </c>
      <c r="E22" s="53" t="s">
        <v>51</v>
      </c>
      <c r="F22" s="76" t="s">
        <v>3</v>
      </c>
      <c r="G22" s="56" t="s">
        <v>3</v>
      </c>
      <c r="H22" s="56" t="s">
        <v>3</v>
      </c>
      <c r="N22" s="3"/>
    </row>
    <row r="23" spans="1:14" x14ac:dyDescent="0.25">
      <c r="A23" s="38" t="s">
        <v>60</v>
      </c>
      <c r="B23" s="108"/>
      <c r="C23" s="109"/>
      <c r="D23" s="81"/>
      <c r="E23" s="82"/>
      <c r="F23" s="93">
        <f t="shared" ref="F23:F36" si="4">B23*D23*E23</f>
        <v>0</v>
      </c>
      <c r="G23" s="87"/>
      <c r="H23" s="87"/>
    </row>
    <row r="24" spans="1:14" x14ac:dyDescent="0.25">
      <c r="A24" s="36" t="s">
        <v>61</v>
      </c>
      <c r="B24" s="108"/>
      <c r="C24" s="109"/>
      <c r="D24" s="83"/>
      <c r="E24" s="82"/>
      <c r="F24" s="93">
        <f t="shared" si="4"/>
        <v>0</v>
      </c>
      <c r="G24" s="87"/>
      <c r="H24" s="87"/>
    </row>
    <row r="25" spans="1:14" x14ac:dyDescent="0.25">
      <c r="A25" s="36" t="s">
        <v>52</v>
      </c>
      <c r="B25" s="108"/>
      <c r="C25" s="109"/>
      <c r="D25" s="83"/>
      <c r="E25" s="82"/>
      <c r="F25" s="93">
        <f t="shared" si="4"/>
        <v>0</v>
      </c>
      <c r="G25" s="87"/>
      <c r="H25" s="87"/>
    </row>
    <row r="26" spans="1:14" x14ac:dyDescent="0.25">
      <c r="A26" s="39" t="s">
        <v>53</v>
      </c>
      <c r="B26" s="108"/>
      <c r="C26" s="109"/>
      <c r="D26" s="83"/>
      <c r="E26" s="82"/>
      <c r="F26" s="93">
        <f t="shared" si="4"/>
        <v>0</v>
      </c>
      <c r="G26" s="87"/>
      <c r="H26" s="87"/>
    </row>
    <row r="27" spans="1:14" x14ac:dyDescent="0.25">
      <c r="A27" s="55" t="s">
        <v>83</v>
      </c>
      <c r="B27" s="108"/>
      <c r="C27" s="109"/>
      <c r="D27" s="83"/>
      <c r="E27" s="82"/>
      <c r="F27" s="93">
        <f t="shared" si="4"/>
        <v>0</v>
      </c>
      <c r="G27" s="87"/>
      <c r="H27" s="87"/>
    </row>
    <row r="28" spans="1:14" x14ac:dyDescent="0.25">
      <c r="A28" s="38" t="s">
        <v>74</v>
      </c>
      <c r="B28" s="118"/>
      <c r="C28" s="119"/>
      <c r="D28" s="83"/>
      <c r="E28" s="82"/>
      <c r="F28" s="93">
        <f t="shared" si="4"/>
        <v>0</v>
      </c>
      <c r="G28" s="87"/>
      <c r="H28" s="87"/>
    </row>
    <row r="29" spans="1:14" x14ac:dyDescent="0.25">
      <c r="A29" s="38" t="s">
        <v>84</v>
      </c>
      <c r="B29" s="118"/>
      <c r="C29" s="119"/>
      <c r="D29" s="83"/>
      <c r="E29" s="82"/>
      <c r="F29" s="93">
        <f t="shared" si="4"/>
        <v>0</v>
      </c>
      <c r="G29" s="87"/>
      <c r="H29" s="87"/>
    </row>
    <row r="30" spans="1:14" x14ac:dyDescent="0.25">
      <c r="A30" s="36" t="s">
        <v>85</v>
      </c>
      <c r="B30" s="108"/>
      <c r="C30" s="109"/>
      <c r="D30" s="83"/>
      <c r="E30" s="82"/>
      <c r="F30" s="93">
        <f t="shared" si="4"/>
        <v>0</v>
      </c>
      <c r="G30" s="87"/>
      <c r="H30" s="87"/>
    </row>
    <row r="31" spans="1:14" x14ac:dyDescent="0.25">
      <c r="A31" s="38" t="s">
        <v>86</v>
      </c>
      <c r="B31" s="108"/>
      <c r="C31" s="109"/>
      <c r="D31" s="83"/>
      <c r="E31" s="82"/>
      <c r="F31" s="93">
        <f t="shared" si="4"/>
        <v>0</v>
      </c>
      <c r="G31" s="87"/>
      <c r="H31" s="87"/>
    </row>
    <row r="32" spans="1:14" x14ac:dyDescent="0.25">
      <c r="A32" s="36" t="s">
        <v>56</v>
      </c>
      <c r="B32" s="108"/>
      <c r="C32" s="109"/>
      <c r="D32" s="83"/>
      <c r="E32" s="82"/>
      <c r="F32" s="93">
        <f t="shared" si="4"/>
        <v>0</v>
      </c>
      <c r="G32" s="87"/>
      <c r="H32" s="87"/>
    </row>
    <row r="33" spans="1:8" x14ac:dyDescent="0.25">
      <c r="A33" s="38" t="s">
        <v>87</v>
      </c>
      <c r="B33" s="108"/>
      <c r="C33" s="109"/>
      <c r="D33" s="83"/>
      <c r="E33" s="82"/>
      <c r="F33" s="93">
        <f t="shared" si="4"/>
        <v>0</v>
      </c>
      <c r="G33" s="87"/>
      <c r="H33" s="87"/>
    </row>
    <row r="34" spans="1:8" x14ac:dyDescent="0.25">
      <c r="A34" s="36" t="s">
        <v>54</v>
      </c>
      <c r="B34" s="108"/>
      <c r="C34" s="109"/>
      <c r="D34" s="83"/>
      <c r="E34" s="82"/>
      <c r="F34" s="93">
        <f t="shared" si="4"/>
        <v>0</v>
      </c>
      <c r="G34" s="87"/>
      <c r="H34" s="87"/>
    </row>
    <row r="35" spans="1:8" x14ac:dyDescent="0.25">
      <c r="A35" s="36" t="s">
        <v>55</v>
      </c>
      <c r="B35" s="108"/>
      <c r="C35" s="109"/>
      <c r="D35" s="83"/>
      <c r="E35" s="82"/>
      <c r="F35" s="93">
        <f t="shared" si="4"/>
        <v>0</v>
      </c>
      <c r="G35" s="87"/>
      <c r="H35" s="87"/>
    </row>
    <row r="36" spans="1:8" x14ac:dyDescent="0.25">
      <c r="A36" s="36" t="s">
        <v>88</v>
      </c>
      <c r="B36" s="108"/>
      <c r="C36" s="109"/>
      <c r="D36" s="84"/>
      <c r="E36" s="82"/>
      <c r="F36" s="93">
        <f t="shared" si="4"/>
        <v>0</v>
      </c>
      <c r="G36" s="87"/>
      <c r="H36" s="87"/>
    </row>
    <row r="37" spans="1:8" x14ac:dyDescent="0.25">
      <c r="A37" s="102" t="s">
        <v>57</v>
      </c>
      <c r="B37" s="103"/>
      <c r="C37" s="103"/>
      <c r="D37" s="103"/>
      <c r="E37" s="104"/>
      <c r="F37" s="97">
        <f>SUM(F23:F36)</f>
        <v>0</v>
      </c>
      <c r="G37" s="89">
        <v>0</v>
      </c>
      <c r="H37" s="89">
        <v>0</v>
      </c>
    </row>
    <row r="38" spans="1:8" ht="15" customHeight="1" thickBot="1" x14ac:dyDescent="0.3">
      <c r="A38" s="105" t="s">
        <v>2</v>
      </c>
      <c r="B38" s="106"/>
      <c r="C38" s="106"/>
      <c r="D38" s="106"/>
      <c r="E38" s="107"/>
      <c r="F38" s="98">
        <f>F37+F21+F15+F8</f>
        <v>0</v>
      </c>
      <c r="G38" s="101">
        <f t="shared" ref="G38:H38" si="5">G37+G21+G15+G8</f>
        <v>0</v>
      </c>
      <c r="H38" s="101">
        <f t="shared" si="5"/>
        <v>0</v>
      </c>
    </row>
  </sheetData>
  <mergeCells count="32">
    <mergeCell ref="B13:C13"/>
    <mergeCell ref="B2:C2"/>
    <mergeCell ref="B3:C3"/>
    <mergeCell ref="B4:C4"/>
    <mergeCell ref="B5:C5"/>
    <mergeCell ref="B6:C6"/>
    <mergeCell ref="B7:C7"/>
    <mergeCell ref="A8:E8"/>
    <mergeCell ref="B9:C9"/>
    <mergeCell ref="B10:C10"/>
    <mergeCell ref="B11:C11"/>
    <mergeCell ref="B12:C12"/>
    <mergeCell ref="B30:C30"/>
    <mergeCell ref="B14:C14"/>
    <mergeCell ref="A15:E15"/>
    <mergeCell ref="A21:E21"/>
    <mergeCell ref="B22:C22"/>
    <mergeCell ref="B23:C23"/>
    <mergeCell ref="B24:C24"/>
    <mergeCell ref="B25:C25"/>
    <mergeCell ref="B26:C26"/>
    <mergeCell ref="B27:C27"/>
    <mergeCell ref="B28:C28"/>
    <mergeCell ref="B29:C29"/>
    <mergeCell ref="A37:E37"/>
    <mergeCell ref="A38:E38"/>
    <mergeCell ref="B31:C31"/>
    <mergeCell ref="B32:C32"/>
    <mergeCell ref="B33:C33"/>
    <mergeCell ref="B34:C34"/>
    <mergeCell ref="B35:C35"/>
    <mergeCell ref="B36:C36"/>
  </mergeCells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B494-53FD-4A09-9416-47C9E26E3231}">
  <sheetPr>
    <pageSetUpPr fitToPage="1"/>
  </sheetPr>
  <dimension ref="A1:N38"/>
  <sheetViews>
    <sheetView zoomScale="90" zoomScaleNormal="90" workbookViewId="0">
      <selection activeCell="F14" sqref="F14"/>
    </sheetView>
  </sheetViews>
  <sheetFormatPr defaultColWidth="8.85546875" defaultRowHeight="15" x14ac:dyDescent="0.25"/>
  <cols>
    <col min="1" max="1" width="60.42578125" bestFit="1" customWidth="1"/>
    <col min="2" max="2" width="12" customWidth="1"/>
    <col min="3" max="3" width="15.28515625" style="1" customWidth="1"/>
    <col min="4" max="4" width="14" customWidth="1"/>
    <col min="5" max="5" width="11.7109375" style="2" bestFit="1" customWidth="1"/>
    <col min="6" max="6" width="15.28515625" style="80" bestFit="1" customWidth="1"/>
    <col min="7" max="7" width="15.42578125" customWidth="1"/>
    <col min="8" max="8" width="14.7109375" customWidth="1"/>
    <col min="13" max="14" width="10.5703125" bestFit="1" customWidth="1"/>
  </cols>
  <sheetData>
    <row r="1" spans="1:8" ht="30.75" thickBot="1" x14ac:dyDescent="0.3">
      <c r="F1" s="67" t="s">
        <v>50</v>
      </c>
      <c r="G1" s="66" t="s">
        <v>58</v>
      </c>
      <c r="H1" s="66" t="s">
        <v>59</v>
      </c>
    </row>
    <row r="2" spans="1:8" x14ac:dyDescent="0.25">
      <c r="A2" s="34" t="s">
        <v>0</v>
      </c>
      <c r="B2" s="120" t="s">
        <v>66</v>
      </c>
      <c r="C2" s="121"/>
      <c r="D2" s="58" t="s">
        <v>36</v>
      </c>
      <c r="E2" s="59" t="s">
        <v>67</v>
      </c>
      <c r="F2" s="68" t="s">
        <v>3</v>
      </c>
      <c r="G2" s="49" t="s">
        <v>3</v>
      </c>
      <c r="H2" s="49" t="s">
        <v>3</v>
      </c>
    </row>
    <row r="3" spans="1:8" x14ac:dyDescent="0.25">
      <c r="A3" s="35" t="s">
        <v>63</v>
      </c>
      <c r="B3" s="122">
        <v>4500</v>
      </c>
      <c r="C3" s="123"/>
      <c r="D3" s="60">
        <v>1</v>
      </c>
      <c r="E3" s="63">
        <v>6</v>
      </c>
      <c r="F3" s="69">
        <f t="shared" ref="F3:F5" si="0">B3*D3*E3</f>
        <v>27000</v>
      </c>
      <c r="G3" s="57"/>
      <c r="H3" s="57"/>
    </row>
    <row r="4" spans="1:8" x14ac:dyDescent="0.25">
      <c r="A4" s="35" t="s">
        <v>64</v>
      </c>
      <c r="B4" s="122">
        <v>4000</v>
      </c>
      <c r="C4" s="123"/>
      <c r="D4" s="61">
        <v>0.5</v>
      </c>
      <c r="E4" s="64">
        <v>6</v>
      </c>
      <c r="F4" s="69">
        <f t="shared" si="0"/>
        <v>12000</v>
      </c>
      <c r="G4" s="57"/>
      <c r="H4" s="57"/>
    </row>
    <row r="5" spans="1:8" x14ac:dyDescent="0.25">
      <c r="A5" s="35" t="s">
        <v>65</v>
      </c>
      <c r="B5" s="122">
        <v>5000</v>
      </c>
      <c r="C5" s="123"/>
      <c r="D5" s="61">
        <v>0.6</v>
      </c>
      <c r="E5" s="64">
        <v>6</v>
      </c>
      <c r="F5" s="69">
        <f t="shared" si="0"/>
        <v>18000</v>
      </c>
      <c r="G5" s="57"/>
      <c r="H5" s="57"/>
    </row>
    <row r="6" spans="1:8" x14ac:dyDescent="0.25">
      <c r="A6" s="35"/>
      <c r="B6" s="122"/>
      <c r="C6" s="123"/>
      <c r="D6" s="61"/>
      <c r="E6" s="64"/>
      <c r="F6" s="69">
        <f>B6*D6*E6</f>
        <v>0</v>
      </c>
      <c r="G6" s="57"/>
      <c r="H6" s="57"/>
    </row>
    <row r="7" spans="1:8" x14ac:dyDescent="0.25">
      <c r="A7" s="35"/>
      <c r="B7" s="122"/>
      <c r="C7" s="123"/>
      <c r="D7" s="61"/>
      <c r="E7" s="64"/>
      <c r="F7" s="69">
        <f>B7*D7*E7</f>
        <v>0</v>
      </c>
      <c r="G7" s="57"/>
      <c r="H7" s="57"/>
    </row>
    <row r="8" spans="1:8" x14ac:dyDescent="0.25">
      <c r="A8" s="132" t="s">
        <v>1</v>
      </c>
      <c r="B8" s="133"/>
      <c r="C8" s="133"/>
      <c r="D8" s="133"/>
      <c r="E8" s="133"/>
      <c r="F8" s="70">
        <f>SUM(F3:F7)</f>
        <v>57000</v>
      </c>
      <c r="G8" s="70">
        <v>60000</v>
      </c>
      <c r="H8" s="70">
        <v>63000</v>
      </c>
    </row>
    <row r="9" spans="1:8" ht="29.45" customHeight="1" x14ac:dyDescent="0.25">
      <c r="A9" s="85" t="s">
        <v>72</v>
      </c>
      <c r="B9" s="126" t="s">
        <v>66</v>
      </c>
      <c r="C9" s="127"/>
      <c r="D9" s="42" t="s">
        <v>37</v>
      </c>
      <c r="E9" s="62" t="s">
        <v>67</v>
      </c>
      <c r="F9" s="71" t="s">
        <v>3</v>
      </c>
      <c r="G9" s="50" t="s">
        <v>3</v>
      </c>
      <c r="H9" s="50" t="s">
        <v>3</v>
      </c>
    </row>
    <row r="10" spans="1:8" x14ac:dyDescent="0.25">
      <c r="A10" s="35" t="s">
        <v>63</v>
      </c>
      <c r="B10" s="122">
        <f>B3</f>
        <v>4500</v>
      </c>
      <c r="C10" s="123"/>
      <c r="D10" s="43">
        <v>0.41</v>
      </c>
      <c r="E10" s="64">
        <v>6</v>
      </c>
      <c r="F10" s="72">
        <f>B10*D10*E10</f>
        <v>11070</v>
      </c>
      <c r="G10" s="57"/>
      <c r="H10" s="57"/>
    </row>
    <row r="11" spans="1:8" x14ac:dyDescent="0.25">
      <c r="A11" s="35" t="s">
        <v>64</v>
      </c>
      <c r="B11" s="122">
        <f t="shared" ref="B11:B14" si="1">B4</f>
        <v>4000</v>
      </c>
      <c r="C11" s="123"/>
      <c r="D11" s="43">
        <v>0.41</v>
      </c>
      <c r="E11" s="64">
        <v>6</v>
      </c>
      <c r="F11" s="72">
        <f t="shared" ref="F11:F14" si="2">B11*D11*E11</f>
        <v>9840</v>
      </c>
      <c r="G11" s="57"/>
      <c r="H11" s="57"/>
    </row>
    <row r="12" spans="1:8" x14ac:dyDescent="0.25">
      <c r="A12" s="35" t="s">
        <v>65</v>
      </c>
      <c r="B12" s="122">
        <f t="shared" si="1"/>
        <v>5000</v>
      </c>
      <c r="C12" s="123"/>
      <c r="D12" s="43">
        <v>0.41</v>
      </c>
      <c r="E12" s="64">
        <v>6</v>
      </c>
      <c r="F12" s="72">
        <f t="shared" si="2"/>
        <v>12300</v>
      </c>
      <c r="G12" s="57"/>
      <c r="H12" s="57"/>
    </row>
    <row r="13" spans="1:8" x14ac:dyDescent="0.25">
      <c r="A13" s="35"/>
      <c r="B13" s="122">
        <f>B6</f>
        <v>0</v>
      </c>
      <c r="C13" s="123"/>
      <c r="D13" s="43"/>
      <c r="E13" s="64"/>
      <c r="F13" s="72">
        <f t="shared" si="2"/>
        <v>0</v>
      </c>
      <c r="G13" s="57"/>
      <c r="H13" s="57"/>
    </row>
    <row r="14" spans="1:8" x14ac:dyDescent="0.25">
      <c r="A14" s="35"/>
      <c r="B14" s="122">
        <f t="shared" si="1"/>
        <v>0</v>
      </c>
      <c r="C14" s="123"/>
      <c r="D14" s="43"/>
      <c r="E14" s="64"/>
      <c r="F14" s="72">
        <f t="shared" si="2"/>
        <v>0</v>
      </c>
      <c r="G14" s="57"/>
      <c r="H14" s="57"/>
    </row>
    <row r="15" spans="1:8" x14ac:dyDescent="0.25">
      <c r="A15" s="128" t="s">
        <v>47</v>
      </c>
      <c r="B15" s="129"/>
      <c r="C15" s="129"/>
      <c r="D15" s="129"/>
      <c r="E15" s="129"/>
      <c r="F15" s="73">
        <f>SUM(F10:F14)</f>
        <v>33210</v>
      </c>
      <c r="G15" s="73">
        <v>34500</v>
      </c>
      <c r="H15" s="73">
        <v>36000</v>
      </c>
    </row>
    <row r="16" spans="1:8" ht="60" x14ac:dyDescent="0.25">
      <c r="A16" s="86" t="s">
        <v>73</v>
      </c>
      <c r="B16" s="65" t="s">
        <v>39</v>
      </c>
      <c r="C16" s="45" t="s">
        <v>40</v>
      </c>
      <c r="D16" s="44" t="s">
        <v>41</v>
      </c>
      <c r="E16" s="46" t="s">
        <v>42</v>
      </c>
      <c r="F16" s="74" t="s">
        <v>3</v>
      </c>
      <c r="G16" s="51" t="s">
        <v>3</v>
      </c>
      <c r="H16" s="51" t="s">
        <v>3</v>
      </c>
    </row>
    <row r="17" spans="1:14" ht="31.7" customHeight="1" x14ac:dyDescent="0.25">
      <c r="A17" s="40" t="s">
        <v>43</v>
      </c>
      <c r="B17" s="41">
        <v>8</v>
      </c>
      <c r="C17" s="41">
        <v>1</v>
      </c>
      <c r="D17" s="41">
        <v>0.49299999999999999</v>
      </c>
      <c r="E17" s="47">
        <v>250</v>
      </c>
      <c r="F17" s="77">
        <f>B17*C17*D17*E17</f>
        <v>986</v>
      </c>
      <c r="G17" s="57"/>
      <c r="H17" s="57"/>
    </row>
    <row r="18" spans="1:14" ht="32.25" customHeight="1" x14ac:dyDescent="0.25">
      <c r="A18" s="40" t="s">
        <v>44</v>
      </c>
      <c r="B18" s="41">
        <v>8</v>
      </c>
      <c r="C18" s="41">
        <v>1</v>
      </c>
      <c r="D18" s="41">
        <v>175</v>
      </c>
      <c r="E18" s="48">
        <v>2</v>
      </c>
      <c r="F18" s="77">
        <f t="shared" ref="F18:F20" si="3">B18*C18*D18*E18</f>
        <v>2800</v>
      </c>
      <c r="G18" s="57"/>
      <c r="H18" s="57"/>
      <c r="M18" s="1"/>
    </row>
    <row r="19" spans="1:14" ht="32.25" customHeight="1" x14ac:dyDescent="0.25">
      <c r="A19" s="40" t="s">
        <v>45</v>
      </c>
      <c r="B19" s="41">
        <v>8</v>
      </c>
      <c r="C19" s="41">
        <v>1</v>
      </c>
      <c r="D19" s="41">
        <v>36</v>
      </c>
      <c r="E19" s="48">
        <v>3</v>
      </c>
      <c r="F19" s="77">
        <f t="shared" si="3"/>
        <v>864</v>
      </c>
      <c r="G19" s="57"/>
      <c r="H19" s="57"/>
      <c r="M19" s="1"/>
    </row>
    <row r="20" spans="1:14" ht="32.25" customHeight="1" x14ac:dyDescent="0.25">
      <c r="A20" s="40" t="s">
        <v>46</v>
      </c>
      <c r="B20" s="41">
        <v>4</v>
      </c>
      <c r="C20" s="41">
        <v>1</v>
      </c>
      <c r="D20" s="41">
        <v>75</v>
      </c>
      <c r="E20" s="48">
        <v>3</v>
      </c>
      <c r="F20" s="77">
        <f t="shared" si="3"/>
        <v>900</v>
      </c>
      <c r="G20" s="57"/>
      <c r="H20" s="57"/>
      <c r="M20" s="1"/>
    </row>
    <row r="21" spans="1:14" x14ac:dyDescent="0.25">
      <c r="A21" s="130" t="s">
        <v>48</v>
      </c>
      <c r="B21" s="131"/>
      <c r="C21" s="131"/>
      <c r="D21" s="131"/>
      <c r="E21" s="131"/>
      <c r="F21" s="75">
        <f>SUM(F17:F20)</f>
        <v>5550</v>
      </c>
      <c r="G21" s="75">
        <v>6000</v>
      </c>
      <c r="H21" s="75">
        <v>6600</v>
      </c>
    </row>
    <row r="22" spans="1:14" x14ac:dyDescent="0.25">
      <c r="A22" s="37" t="s">
        <v>49</v>
      </c>
      <c r="B22" s="116" t="s">
        <v>38</v>
      </c>
      <c r="C22" s="117"/>
      <c r="D22" s="54" t="s">
        <v>62</v>
      </c>
      <c r="E22" s="53" t="s">
        <v>51</v>
      </c>
      <c r="F22" s="76" t="s">
        <v>3</v>
      </c>
      <c r="G22" s="56" t="s">
        <v>3</v>
      </c>
      <c r="H22" s="56" t="s">
        <v>3</v>
      </c>
      <c r="N22" s="3"/>
    </row>
    <row r="23" spans="1:14" ht="30" x14ac:dyDescent="0.25">
      <c r="A23" s="38" t="s">
        <v>68</v>
      </c>
      <c r="B23" s="108">
        <v>8000</v>
      </c>
      <c r="C23" s="109"/>
      <c r="D23" s="81">
        <v>0.25</v>
      </c>
      <c r="E23" s="82">
        <v>6</v>
      </c>
      <c r="F23" s="72">
        <f t="shared" ref="F23:F36" si="4">B23*D23*E23</f>
        <v>12000</v>
      </c>
      <c r="G23" s="57"/>
      <c r="H23" s="57"/>
    </row>
    <row r="24" spans="1:14" x14ac:dyDescent="0.25">
      <c r="A24" s="36" t="s">
        <v>69</v>
      </c>
      <c r="B24" s="108">
        <v>800</v>
      </c>
      <c r="C24" s="109"/>
      <c r="D24" s="83">
        <v>0.25</v>
      </c>
      <c r="E24" s="82">
        <v>6</v>
      </c>
      <c r="F24" s="72">
        <f t="shared" si="4"/>
        <v>1200</v>
      </c>
      <c r="G24" s="57"/>
      <c r="H24" s="57"/>
    </row>
    <row r="25" spans="1:14" x14ac:dyDescent="0.25">
      <c r="A25" s="36" t="s">
        <v>70</v>
      </c>
      <c r="B25" s="108">
        <v>600</v>
      </c>
      <c r="C25" s="109"/>
      <c r="D25" s="83">
        <v>0.25</v>
      </c>
      <c r="E25" s="82">
        <v>6</v>
      </c>
      <c r="F25" s="72">
        <f t="shared" si="4"/>
        <v>900</v>
      </c>
      <c r="G25" s="57"/>
      <c r="H25" s="57"/>
    </row>
    <row r="26" spans="1:14" x14ac:dyDescent="0.25">
      <c r="A26" s="39" t="s">
        <v>71</v>
      </c>
      <c r="B26" s="108">
        <v>1500</v>
      </c>
      <c r="C26" s="109"/>
      <c r="D26" s="83">
        <v>0.25</v>
      </c>
      <c r="E26" s="82">
        <v>6</v>
      </c>
      <c r="F26" s="72">
        <f t="shared" si="4"/>
        <v>2250</v>
      </c>
      <c r="G26" s="57"/>
      <c r="H26" s="57"/>
    </row>
    <row r="27" spans="1:14" x14ac:dyDescent="0.25">
      <c r="A27" s="55" t="s">
        <v>75</v>
      </c>
      <c r="B27" s="108">
        <v>3000</v>
      </c>
      <c r="C27" s="109"/>
      <c r="D27" s="83">
        <v>1</v>
      </c>
      <c r="E27" s="82">
        <v>1</v>
      </c>
      <c r="F27" s="72">
        <f t="shared" si="4"/>
        <v>3000</v>
      </c>
      <c r="G27" s="57"/>
      <c r="H27" s="57"/>
    </row>
    <row r="28" spans="1:14" x14ac:dyDescent="0.25">
      <c r="A28" s="38" t="s">
        <v>76</v>
      </c>
      <c r="B28" s="118">
        <v>250</v>
      </c>
      <c r="C28" s="119"/>
      <c r="D28" s="83">
        <v>0.25</v>
      </c>
      <c r="E28" s="82">
        <v>6</v>
      </c>
      <c r="F28" s="72">
        <f t="shared" si="4"/>
        <v>375</v>
      </c>
      <c r="G28" s="57"/>
      <c r="H28" s="57"/>
    </row>
    <row r="29" spans="1:14" x14ac:dyDescent="0.25">
      <c r="A29" s="38" t="s">
        <v>77</v>
      </c>
      <c r="B29" s="118">
        <v>15000</v>
      </c>
      <c r="C29" s="119"/>
      <c r="D29" s="83">
        <v>0.25</v>
      </c>
      <c r="E29" s="82">
        <v>1</v>
      </c>
      <c r="F29" s="72">
        <f t="shared" si="4"/>
        <v>3750</v>
      </c>
      <c r="G29" s="57"/>
      <c r="H29" s="57"/>
    </row>
    <row r="30" spans="1:14" x14ac:dyDescent="0.25">
      <c r="A30" s="36" t="s">
        <v>81</v>
      </c>
      <c r="B30" s="108">
        <v>1500</v>
      </c>
      <c r="C30" s="109"/>
      <c r="D30" s="83">
        <v>0.25</v>
      </c>
      <c r="E30" s="82">
        <v>6</v>
      </c>
      <c r="F30" s="72">
        <f t="shared" si="4"/>
        <v>2250</v>
      </c>
      <c r="G30" s="57"/>
      <c r="H30" s="57"/>
    </row>
    <row r="31" spans="1:14" ht="30" x14ac:dyDescent="0.25">
      <c r="A31" s="38" t="s">
        <v>78</v>
      </c>
      <c r="B31" s="108">
        <v>2800</v>
      </c>
      <c r="C31" s="109"/>
      <c r="D31" s="83">
        <v>1</v>
      </c>
      <c r="E31" s="82">
        <v>1</v>
      </c>
      <c r="F31" s="72">
        <f t="shared" si="4"/>
        <v>2800</v>
      </c>
      <c r="G31" s="57"/>
      <c r="H31" s="57"/>
    </row>
    <row r="32" spans="1:14" x14ac:dyDescent="0.25">
      <c r="A32" s="36" t="s">
        <v>79</v>
      </c>
      <c r="B32" s="108">
        <v>150</v>
      </c>
      <c r="C32" s="109"/>
      <c r="D32" s="83">
        <v>2</v>
      </c>
      <c r="E32" s="82">
        <v>6</v>
      </c>
      <c r="F32" s="72">
        <f t="shared" si="4"/>
        <v>1800</v>
      </c>
      <c r="G32" s="57"/>
      <c r="H32" s="57"/>
    </row>
    <row r="33" spans="1:8" ht="30" x14ac:dyDescent="0.25">
      <c r="A33" s="38" t="s">
        <v>80</v>
      </c>
      <c r="B33" s="108">
        <v>30000</v>
      </c>
      <c r="C33" s="109"/>
      <c r="D33" s="83">
        <v>0.25</v>
      </c>
      <c r="E33" s="82">
        <v>6</v>
      </c>
      <c r="F33" s="72">
        <f t="shared" si="4"/>
        <v>45000</v>
      </c>
      <c r="G33" s="57"/>
      <c r="H33" s="57"/>
    </row>
    <row r="34" spans="1:8" x14ac:dyDescent="0.25">
      <c r="A34" s="36" t="s">
        <v>54</v>
      </c>
      <c r="B34" s="108"/>
      <c r="C34" s="109"/>
      <c r="D34" s="83"/>
      <c r="E34" s="82"/>
      <c r="F34" s="72">
        <f t="shared" si="4"/>
        <v>0</v>
      </c>
      <c r="G34" s="57"/>
      <c r="H34" s="57"/>
    </row>
    <row r="35" spans="1:8" x14ac:dyDescent="0.25">
      <c r="A35" s="36" t="s">
        <v>55</v>
      </c>
      <c r="B35" s="108"/>
      <c r="C35" s="109"/>
      <c r="D35" s="83"/>
      <c r="E35" s="82"/>
      <c r="F35" s="72">
        <f t="shared" si="4"/>
        <v>0</v>
      </c>
      <c r="G35" s="57"/>
      <c r="H35" s="57"/>
    </row>
    <row r="36" spans="1:8" x14ac:dyDescent="0.25">
      <c r="A36" s="36" t="s">
        <v>82</v>
      </c>
      <c r="B36" s="108">
        <v>800</v>
      </c>
      <c r="C36" s="109"/>
      <c r="D36" s="84">
        <v>0.25</v>
      </c>
      <c r="E36" s="82">
        <v>6</v>
      </c>
      <c r="F36" s="72">
        <f t="shared" si="4"/>
        <v>1200</v>
      </c>
      <c r="G36" s="57"/>
      <c r="H36" s="57"/>
    </row>
    <row r="37" spans="1:8" x14ac:dyDescent="0.25">
      <c r="A37" s="102" t="s">
        <v>57</v>
      </c>
      <c r="B37" s="103"/>
      <c r="C37" s="103"/>
      <c r="D37" s="103"/>
      <c r="E37" s="104"/>
      <c r="F37" s="78">
        <f>SUM(F23:F36)</f>
        <v>76525</v>
      </c>
      <c r="G37" s="78">
        <v>80000</v>
      </c>
      <c r="H37" s="78">
        <v>85000</v>
      </c>
    </row>
    <row r="38" spans="1:8" ht="15" customHeight="1" thickBot="1" x14ac:dyDescent="0.3">
      <c r="A38" s="105" t="s">
        <v>2</v>
      </c>
      <c r="B38" s="106"/>
      <c r="C38" s="106"/>
      <c r="D38" s="106"/>
      <c r="E38" s="107"/>
      <c r="F38" s="79">
        <f>F37+F21+F15+F8</f>
        <v>172285</v>
      </c>
      <c r="G38" s="52">
        <f t="shared" ref="G38:H38" si="5">G37+G21+G15+G8</f>
        <v>180500</v>
      </c>
      <c r="H38" s="52">
        <f t="shared" si="5"/>
        <v>190600</v>
      </c>
    </row>
  </sheetData>
  <mergeCells count="32">
    <mergeCell ref="B5:C5"/>
    <mergeCell ref="B6:C6"/>
    <mergeCell ref="B7:C7"/>
    <mergeCell ref="B2:C2"/>
    <mergeCell ref="B3:C3"/>
    <mergeCell ref="B4:C4"/>
    <mergeCell ref="B12:C12"/>
    <mergeCell ref="B13:C13"/>
    <mergeCell ref="B14:C14"/>
    <mergeCell ref="A8:E8"/>
    <mergeCell ref="B9:C9"/>
    <mergeCell ref="B10:C10"/>
    <mergeCell ref="B11:C11"/>
    <mergeCell ref="B31:C31"/>
    <mergeCell ref="A15:E15"/>
    <mergeCell ref="A21:E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8:E38"/>
    <mergeCell ref="B32:C32"/>
    <mergeCell ref="B33:C33"/>
    <mergeCell ref="B34:C34"/>
    <mergeCell ref="B35:C35"/>
    <mergeCell ref="B36:C36"/>
    <mergeCell ref="A37:E37"/>
  </mergeCells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35"/>
  <sheetViews>
    <sheetView zoomScaleNormal="100" zoomScaleSheetLayoutView="100" workbookViewId="0">
      <pane xSplit="1" topLeftCell="B1" activePane="topRight" state="frozen"/>
      <selection activeCell="A19" sqref="A19"/>
      <selection pane="topRight" activeCell="I27" sqref="I27"/>
    </sheetView>
  </sheetViews>
  <sheetFormatPr defaultColWidth="9.140625" defaultRowHeight="12.75" x14ac:dyDescent="0.2"/>
  <cols>
    <col min="1" max="1" width="46.140625" style="5" customWidth="1"/>
    <col min="2" max="8" width="12.85546875" style="5" bestFit="1" customWidth="1"/>
    <col min="9" max="9" width="14" style="5" bestFit="1" customWidth="1"/>
    <col min="10" max="16384" width="9.140625" style="5"/>
  </cols>
  <sheetData>
    <row r="1" spans="1:37" x14ac:dyDescent="0.2">
      <c r="A1" s="4" t="s">
        <v>4</v>
      </c>
      <c r="B1" s="4"/>
    </row>
    <row r="2" spans="1:37" x14ac:dyDescent="0.2">
      <c r="A2" s="4" t="s">
        <v>35</v>
      </c>
      <c r="B2" s="4"/>
    </row>
    <row r="3" spans="1:37" x14ac:dyDescent="0.2">
      <c r="A3" s="6" t="s">
        <v>5</v>
      </c>
      <c r="B3" s="6"/>
    </row>
    <row r="4" spans="1:37" ht="25.5" customHeight="1" x14ac:dyDescent="0.2">
      <c r="A4" s="7" t="s">
        <v>6</v>
      </c>
      <c r="B4" s="8">
        <v>43465</v>
      </c>
      <c r="C4" s="9">
        <v>43555</v>
      </c>
      <c r="D4" s="9">
        <v>43646</v>
      </c>
      <c r="E4" s="9">
        <v>43738</v>
      </c>
      <c r="F4" s="9">
        <v>43830</v>
      </c>
      <c r="G4" s="9">
        <v>43921</v>
      </c>
      <c r="H4" s="9">
        <v>44012</v>
      </c>
      <c r="I4" s="9">
        <v>44104</v>
      </c>
    </row>
    <row r="5" spans="1:37" s="13" customFormat="1" ht="15" customHeight="1" x14ac:dyDescent="0.2">
      <c r="A5" s="10" t="s">
        <v>7</v>
      </c>
      <c r="B5" s="11"/>
      <c r="C5" s="12"/>
      <c r="D5" s="12"/>
      <c r="E5" s="12"/>
      <c r="F5" s="12"/>
      <c r="G5" s="12"/>
      <c r="H5" s="12"/>
      <c r="I5" s="12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x14ac:dyDescent="0.2">
      <c r="A6" s="5" t="s">
        <v>8</v>
      </c>
      <c r="B6" s="12"/>
      <c r="C6" s="12"/>
      <c r="D6" s="12"/>
      <c r="E6" s="12"/>
      <c r="F6" s="14"/>
      <c r="G6" s="12"/>
      <c r="H6" s="12"/>
      <c r="I6" s="12"/>
    </row>
    <row r="7" spans="1:37" x14ac:dyDescent="0.2">
      <c r="A7" s="6" t="s">
        <v>9</v>
      </c>
      <c r="B7" s="15"/>
      <c r="C7" s="12"/>
      <c r="D7" s="12"/>
      <c r="E7" s="12"/>
      <c r="F7" s="12"/>
      <c r="G7" s="12"/>
      <c r="H7" s="12"/>
      <c r="I7" s="12"/>
    </row>
    <row r="8" spans="1:37" x14ac:dyDescent="0.2">
      <c r="A8" s="16" t="s">
        <v>10</v>
      </c>
      <c r="B8" s="15"/>
      <c r="C8" s="12"/>
      <c r="D8" s="12"/>
      <c r="E8" s="12"/>
      <c r="F8" s="12"/>
      <c r="G8" s="12"/>
      <c r="H8" s="12"/>
      <c r="I8" s="12"/>
    </row>
    <row r="9" spans="1:37" x14ac:dyDescent="0.2">
      <c r="A9" s="16" t="s">
        <v>11</v>
      </c>
      <c r="B9" s="15"/>
      <c r="C9" s="12"/>
      <c r="D9" s="12"/>
      <c r="E9" s="12"/>
      <c r="F9" s="12"/>
      <c r="G9" s="12"/>
      <c r="H9" s="12"/>
      <c r="I9" s="12"/>
    </row>
    <row r="10" spans="1:37" x14ac:dyDescent="0.2">
      <c r="A10" s="16" t="s">
        <v>12</v>
      </c>
      <c r="B10" s="15"/>
      <c r="C10" s="12"/>
      <c r="D10" s="12"/>
      <c r="E10" s="12"/>
      <c r="F10" s="12"/>
      <c r="G10" s="12"/>
      <c r="H10" s="12"/>
      <c r="I10" s="12"/>
    </row>
    <row r="11" spans="1:37" hidden="1" x14ac:dyDescent="0.2">
      <c r="A11" s="17" t="s">
        <v>13</v>
      </c>
      <c r="B11" s="18"/>
      <c r="C11" s="12"/>
      <c r="D11" s="12"/>
      <c r="E11" s="12"/>
      <c r="F11" s="12"/>
      <c r="G11" s="12"/>
      <c r="H11" s="12"/>
      <c r="I11" s="12"/>
    </row>
    <row r="12" spans="1:37" hidden="1" x14ac:dyDescent="0.2">
      <c r="A12" s="5" t="s">
        <v>14</v>
      </c>
      <c r="B12" s="12"/>
      <c r="C12" s="12"/>
      <c r="D12" s="12"/>
      <c r="E12" s="12"/>
      <c r="F12" s="12"/>
      <c r="G12" s="12"/>
      <c r="H12" s="12"/>
      <c r="I12" s="12"/>
    </row>
    <row r="13" spans="1:37" hidden="1" x14ac:dyDescent="0.2">
      <c r="A13" s="5" t="s">
        <v>15</v>
      </c>
      <c r="B13" s="12"/>
      <c r="C13" s="12"/>
      <c r="D13" s="12"/>
      <c r="E13" s="12"/>
      <c r="F13" s="12"/>
      <c r="G13" s="12"/>
      <c r="H13" s="12"/>
      <c r="I13" s="12"/>
    </row>
    <row r="14" spans="1:37" hidden="1" x14ac:dyDescent="0.2">
      <c r="A14" s="5" t="s">
        <v>16</v>
      </c>
      <c r="B14" s="12"/>
      <c r="C14" s="12"/>
      <c r="D14" s="12"/>
      <c r="E14" s="12"/>
      <c r="F14" s="12"/>
      <c r="G14" s="12"/>
      <c r="H14" s="12"/>
      <c r="I14" s="12"/>
    </row>
    <row r="15" spans="1:37" hidden="1" x14ac:dyDescent="0.2">
      <c r="A15" s="5" t="s">
        <v>17</v>
      </c>
      <c r="B15" s="12"/>
      <c r="C15" s="12"/>
      <c r="D15" s="12"/>
      <c r="E15" s="12"/>
      <c r="F15" s="12"/>
      <c r="G15" s="12"/>
      <c r="H15" s="12"/>
      <c r="I15" s="12"/>
    </row>
    <row r="16" spans="1:37" x14ac:dyDescent="0.2">
      <c r="A16" s="4" t="s">
        <v>18</v>
      </c>
      <c r="B16" s="19"/>
      <c r="C16" s="19"/>
      <c r="D16" s="19"/>
      <c r="E16" s="19"/>
      <c r="F16" s="19"/>
      <c r="G16" s="19"/>
      <c r="H16" s="19"/>
      <c r="I16" s="19"/>
      <c r="L16" s="5" t="s">
        <v>19</v>
      </c>
    </row>
    <row r="17" spans="1:13" x14ac:dyDescent="0.2">
      <c r="B17" s="12"/>
    </row>
    <row r="18" spans="1:13" s="19" customFormat="1" ht="25.5" customHeight="1" x14ac:dyDescent="0.2">
      <c r="A18" s="20" t="s">
        <v>20</v>
      </c>
      <c r="B18" s="8">
        <f>B4</f>
        <v>43465</v>
      </c>
      <c r="C18" s="9">
        <v>43190</v>
      </c>
      <c r="D18" s="9">
        <v>43281</v>
      </c>
      <c r="E18" s="9">
        <v>43373</v>
      </c>
      <c r="F18" s="9">
        <v>43465</v>
      </c>
      <c r="G18" s="9">
        <v>43555</v>
      </c>
      <c r="H18" s="9">
        <v>43646</v>
      </c>
      <c r="I18" s="9">
        <v>43738</v>
      </c>
    </row>
    <row r="19" spans="1:13" x14ac:dyDescent="0.2">
      <c r="A19" s="5" t="s">
        <v>21</v>
      </c>
      <c r="B19" s="12"/>
    </row>
    <row r="20" spans="1:13" s="21" customFormat="1" x14ac:dyDescent="0.2">
      <c r="A20" s="21" t="s">
        <v>22</v>
      </c>
      <c r="B20" s="11" t="e">
        <f>#REF!</f>
        <v>#REF!</v>
      </c>
      <c r="C20" s="11" t="e">
        <f>#REF!</f>
        <v>#REF!</v>
      </c>
      <c r="D20" s="11" t="e">
        <f>#REF!</f>
        <v>#REF!</v>
      </c>
      <c r="E20" s="11" t="e">
        <f>#REF!</f>
        <v>#REF!</v>
      </c>
      <c r="F20" s="11" t="e">
        <f>#REF!</f>
        <v>#REF!</v>
      </c>
      <c r="G20" s="11" t="e">
        <f>#REF!</f>
        <v>#REF!</v>
      </c>
      <c r="H20" s="11" t="e">
        <f>#REF!</f>
        <v>#REF!</v>
      </c>
      <c r="I20" s="11" t="e">
        <f>#REF!</f>
        <v>#REF!</v>
      </c>
    </row>
    <row r="21" spans="1:13" s="21" customFormat="1" ht="15" x14ac:dyDescent="0.25">
      <c r="A21" s="21" t="s">
        <v>23</v>
      </c>
      <c r="B21" s="23" t="e">
        <f>#REF!</f>
        <v>#REF!</v>
      </c>
      <c r="C21" s="23" t="e">
        <f>#REF!</f>
        <v>#REF!</v>
      </c>
      <c r="D21" s="23" t="e">
        <f>#REF!</f>
        <v>#REF!</v>
      </c>
      <c r="E21" s="23" t="e">
        <f>#REF!</f>
        <v>#REF!</v>
      </c>
      <c r="F21" s="23" t="e">
        <f>#REF!</f>
        <v>#REF!</v>
      </c>
      <c r="G21" s="23" t="e">
        <f>#REF!</f>
        <v>#REF!</v>
      </c>
      <c r="H21" s="23" t="e">
        <f>#REF!</f>
        <v>#REF!</v>
      </c>
      <c r="I21" s="23" t="e">
        <f>#REF!</f>
        <v>#REF!</v>
      </c>
    </row>
    <row r="22" spans="1:13" s="21" customFormat="1" ht="15" x14ac:dyDescent="0.25">
      <c r="A22" s="24" t="s">
        <v>24</v>
      </c>
      <c r="B22" s="32" t="e">
        <f>SUM(B20:B21)</f>
        <v>#REF!</v>
      </c>
      <c r="C22" s="33" t="e">
        <f t="shared" ref="C22:I22" si="0">SUM(C20:C21)</f>
        <v>#REF!</v>
      </c>
      <c r="D22" s="33" t="e">
        <f t="shared" si="0"/>
        <v>#REF!</v>
      </c>
      <c r="E22" s="33" t="e">
        <f t="shared" si="0"/>
        <v>#REF!</v>
      </c>
      <c r="F22" s="33" t="e">
        <f t="shared" si="0"/>
        <v>#REF!</v>
      </c>
      <c r="G22" s="33" t="e">
        <f t="shared" si="0"/>
        <v>#REF!</v>
      </c>
      <c r="H22" s="33" t="e">
        <f t="shared" si="0"/>
        <v>#REF!</v>
      </c>
      <c r="I22" s="33" t="e">
        <f t="shared" si="0"/>
        <v>#REF!</v>
      </c>
    </row>
    <row r="23" spans="1:13" s="21" customFormat="1" x14ac:dyDescent="0.2">
      <c r="A23" s="21" t="s">
        <v>25</v>
      </c>
      <c r="B23" s="11" t="e">
        <f>#REF!</f>
        <v>#REF!</v>
      </c>
      <c r="C23" s="11" t="e">
        <f>#REF!</f>
        <v>#REF!</v>
      </c>
      <c r="D23" s="11" t="e">
        <f>#REF!</f>
        <v>#REF!</v>
      </c>
      <c r="E23" s="11" t="e">
        <f>#REF!</f>
        <v>#REF!</v>
      </c>
      <c r="F23" s="11" t="e">
        <f>#REF!</f>
        <v>#REF!</v>
      </c>
      <c r="G23" s="11" t="e">
        <f>#REF!</f>
        <v>#REF!</v>
      </c>
      <c r="H23" s="11" t="e">
        <f>#REF!</f>
        <v>#REF!</v>
      </c>
      <c r="I23" s="11" t="e">
        <f>#REF!</f>
        <v>#REF!</v>
      </c>
    </row>
    <row r="24" spans="1:13" ht="15" x14ac:dyDescent="0.25">
      <c r="A24" s="26" t="s">
        <v>26</v>
      </c>
      <c r="B24" s="27" t="e">
        <f>SUM(B22)</f>
        <v>#REF!</v>
      </c>
      <c r="C24" s="27" t="e">
        <f t="shared" ref="C24:I24" si="1">SUM(C22)</f>
        <v>#REF!</v>
      </c>
      <c r="D24" s="27" t="e">
        <f t="shared" si="1"/>
        <v>#REF!</v>
      </c>
      <c r="E24" s="27" t="e">
        <f t="shared" si="1"/>
        <v>#REF!</v>
      </c>
      <c r="F24" s="27" t="e">
        <f t="shared" si="1"/>
        <v>#REF!</v>
      </c>
      <c r="G24" s="27" t="e">
        <f t="shared" si="1"/>
        <v>#REF!</v>
      </c>
      <c r="H24" s="27" t="e">
        <f t="shared" si="1"/>
        <v>#REF!</v>
      </c>
      <c r="I24" s="27" t="e">
        <f t="shared" si="1"/>
        <v>#REF!</v>
      </c>
      <c r="J24" s="22"/>
    </row>
    <row r="25" spans="1:13" x14ac:dyDescent="0.2">
      <c r="B25" s="12"/>
    </row>
    <row r="26" spans="1:13" ht="25.5" customHeight="1" x14ac:dyDescent="0.2">
      <c r="A26" s="28" t="s">
        <v>27</v>
      </c>
      <c r="B26" s="8">
        <f>B4</f>
        <v>43465</v>
      </c>
      <c r="C26" s="9">
        <v>43190</v>
      </c>
      <c r="D26" s="9">
        <v>43281</v>
      </c>
      <c r="E26" s="9">
        <v>43373</v>
      </c>
      <c r="F26" s="9">
        <v>43465</v>
      </c>
      <c r="G26" s="9">
        <v>43555</v>
      </c>
      <c r="H26" s="9">
        <v>43646</v>
      </c>
      <c r="I26" s="9">
        <v>43738</v>
      </c>
      <c r="M26" s="5" t="s">
        <v>28</v>
      </c>
    </row>
    <row r="27" spans="1:13" x14ac:dyDescent="0.2">
      <c r="A27" s="6" t="s">
        <v>29</v>
      </c>
      <c r="B27" s="29" t="e">
        <f>#REF!</f>
        <v>#REF!</v>
      </c>
      <c r="C27" s="29" t="e">
        <f>#REF!</f>
        <v>#REF!</v>
      </c>
      <c r="D27" s="29" t="e">
        <f>#REF!</f>
        <v>#REF!</v>
      </c>
      <c r="E27" s="29" t="e">
        <f>#REF!</f>
        <v>#REF!</v>
      </c>
      <c r="F27" s="29" t="e">
        <f>#REF!</f>
        <v>#REF!</v>
      </c>
      <c r="G27" s="29" t="e">
        <f>#REF!</f>
        <v>#REF!</v>
      </c>
      <c r="H27" s="29" t="e">
        <f>#REF!</f>
        <v>#REF!</v>
      </c>
      <c r="I27" s="29" t="e">
        <f>#REF!</f>
        <v>#REF!</v>
      </c>
    </row>
    <row r="28" spans="1:13" x14ac:dyDescent="0.2">
      <c r="A28" s="30" t="s">
        <v>30</v>
      </c>
      <c r="B28" s="29" t="e">
        <f>#REF!</f>
        <v>#REF!</v>
      </c>
      <c r="C28" s="29" t="e">
        <f>#REF!</f>
        <v>#REF!</v>
      </c>
      <c r="D28" s="29" t="e">
        <f>#REF!</f>
        <v>#REF!</v>
      </c>
      <c r="E28" s="29" t="e">
        <f>#REF!</f>
        <v>#REF!</v>
      </c>
      <c r="F28" s="29" t="e">
        <f>#REF!</f>
        <v>#REF!</v>
      </c>
      <c r="G28" s="29" t="e">
        <f>#REF!</f>
        <v>#REF!</v>
      </c>
      <c r="H28" s="29" t="e">
        <f>#REF!</f>
        <v>#REF!</v>
      </c>
      <c r="I28" s="29" t="e">
        <f>#REF!</f>
        <v>#REF!</v>
      </c>
    </row>
    <row r="29" spans="1:13" ht="15" x14ac:dyDescent="0.25">
      <c r="A29" s="30" t="s">
        <v>31</v>
      </c>
      <c r="B29" s="25" t="e">
        <f>#REF!</f>
        <v>#REF!</v>
      </c>
      <c r="C29" s="25" t="e">
        <f>#REF!</f>
        <v>#REF!</v>
      </c>
      <c r="D29" s="25" t="e">
        <f>#REF!</f>
        <v>#REF!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</row>
    <row r="30" spans="1:13" x14ac:dyDescent="0.2">
      <c r="A30" s="30" t="s">
        <v>32</v>
      </c>
      <c r="B30" s="29" t="e">
        <f>#REF!+#REF!+#REF!+#REF!+#REF!+#REF!</f>
        <v>#REF!</v>
      </c>
      <c r="C30" s="29" t="e">
        <f>#REF!+#REF!+#REF!+#REF!+#REF!+#REF!</f>
        <v>#REF!</v>
      </c>
      <c r="D30" s="29" t="e">
        <f>#REF!+#REF!+#REF!+#REF!+#REF!+#REF!</f>
        <v>#REF!</v>
      </c>
      <c r="E30" s="29" t="e">
        <f>#REF!+#REF!+#REF!+#REF!+#REF!+#REF!</f>
        <v>#REF!</v>
      </c>
      <c r="F30" s="29" t="e">
        <f>#REF!+#REF!+#REF!+#REF!+#REF!+#REF!</f>
        <v>#REF!</v>
      </c>
      <c r="G30" s="29" t="e">
        <f>#REF!+#REF!+#REF!+#REF!+#REF!+#REF!</f>
        <v>#REF!</v>
      </c>
      <c r="H30" s="29" t="e">
        <f>#REF!+#REF!+#REF!+#REF!+#REF!+#REF!</f>
        <v>#REF!</v>
      </c>
      <c r="I30" s="29" t="e">
        <f>#REF!+#REF!+#REF!+#REF!+#REF!+#REF!</f>
        <v>#REF!</v>
      </c>
    </row>
    <row r="31" spans="1:13" x14ac:dyDescent="0.2">
      <c r="A31" s="30" t="s">
        <v>12</v>
      </c>
      <c r="B31" s="29" t="e">
        <f>#REF!</f>
        <v>#REF!</v>
      </c>
      <c r="C31" s="29" t="e">
        <f>#REF!</f>
        <v>#REF!</v>
      </c>
      <c r="D31" s="29" t="e">
        <f>#REF!</f>
        <v>#REF!</v>
      </c>
      <c r="E31" s="29" t="e">
        <f>#REF!</f>
        <v>#REF!</v>
      </c>
      <c r="F31" s="29" t="e">
        <f>#REF!</f>
        <v>#REF!</v>
      </c>
      <c r="G31" s="29" t="e">
        <f>#REF!</f>
        <v>#REF!</v>
      </c>
      <c r="H31" s="29" t="e">
        <f>#REF!</f>
        <v>#REF!</v>
      </c>
      <c r="I31" s="29" t="e">
        <f>#REF!</f>
        <v>#REF!</v>
      </c>
    </row>
    <row r="32" spans="1:13" ht="15" x14ac:dyDescent="0.25">
      <c r="A32" s="6" t="s">
        <v>33</v>
      </c>
      <c r="B32" s="25" t="e">
        <f>#REF!</f>
        <v>#REF!</v>
      </c>
      <c r="C32" s="25" t="e">
        <f>#REF!</f>
        <v>#REF!</v>
      </c>
      <c r="D32" s="25" t="e">
        <f>#REF!</f>
        <v>#REF!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</row>
    <row r="33" spans="1:9" x14ac:dyDescent="0.2">
      <c r="A33" s="26" t="s">
        <v>34</v>
      </c>
      <c r="B33" s="27" t="e">
        <f t="shared" ref="B33:I33" si="2">SUM(B27:B32)</f>
        <v>#REF!</v>
      </c>
      <c r="C33" s="27" t="e">
        <f t="shared" si="2"/>
        <v>#REF!</v>
      </c>
      <c r="D33" s="27" t="e">
        <f t="shared" si="2"/>
        <v>#REF!</v>
      </c>
      <c r="E33" s="27" t="e">
        <f t="shared" si="2"/>
        <v>#REF!</v>
      </c>
      <c r="F33" s="27" t="e">
        <f t="shared" si="2"/>
        <v>#REF!</v>
      </c>
      <c r="G33" s="27" t="e">
        <f t="shared" si="2"/>
        <v>#REF!</v>
      </c>
      <c r="H33" s="27" t="e">
        <f t="shared" si="2"/>
        <v>#REF!</v>
      </c>
      <c r="I33" s="27" t="e">
        <f t="shared" si="2"/>
        <v>#REF!</v>
      </c>
    </row>
    <row r="34" spans="1:9" x14ac:dyDescent="0.2">
      <c r="B34" s="12"/>
    </row>
    <row r="35" spans="1:9" x14ac:dyDescent="0.2">
      <c r="B35" s="31"/>
    </row>
  </sheetData>
  <printOptions horizontalCentered="1"/>
  <pageMargins left="0.25" right="0.25" top="0.25" bottom="0.25" header="0" footer="0"/>
  <pageSetup scale="85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86723fd-9950-4a51-81eb-81d0a6435b3d" xsi:nil="true"/>
    <_ip_UnifiedCompliancePolicyProperties xmlns="http://schemas.microsoft.com/sharepoint/v3" xsi:nil="true"/>
    <lcf76f155ced4ddcb4097134ff3c332f xmlns="d10d6a3f-5cfc-4277-87ba-ce8fa16ea15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3D2B28608B54B8199496EA6DFFE43" ma:contentTypeVersion="18" ma:contentTypeDescription="Create a new document." ma:contentTypeScope="" ma:versionID="e25de7b0868637333719b392e661abc2">
  <xsd:schema xmlns:xsd="http://www.w3.org/2001/XMLSchema" xmlns:xs="http://www.w3.org/2001/XMLSchema" xmlns:p="http://schemas.microsoft.com/office/2006/metadata/properties" xmlns:ns1="http://schemas.microsoft.com/sharepoint/v3" xmlns:ns2="d10d6a3f-5cfc-4277-87ba-ce8fa16ea15f" xmlns:ns3="786723fd-9950-4a51-81eb-81d0a6435b3d" targetNamespace="http://schemas.microsoft.com/office/2006/metadata/properties" ma:root="true" ma:fieldsID="893fe2df03091add9fc409fdaf69e75f" ns1:_="" ns2:_="" ns3:_="">
    <xsd:import namespace="http://schemas.microsoft.com/sharepoint/v3"/>
    <xsd:import namespace="d10d6a3f-5cfc-4277-87ba-ce8fa16ea15f"/>
    <xsd:import namespace="786723fd-9950-4a51-81eb-81d0a6435b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d6a3f-5cfc-4277-87ba-ce8fa16ea1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df80e6c-b8a1-493a-8e58-14966f94df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723fd-9950-4a51-81eb-81d0a6435b3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6e67d0e-d39a-4395-bc2c-634a0fcf915f}" ma:internalName="TaxCatchAll" ma:showField="CatchAllData" ma:web="786723fd-9950-4a51-81eb-81d0a6435b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C7011B-AC46-4EBD-A5B5-2CF0FE72B13D}">
  <ds:schemaRefs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786723fd-9950-4a51-81eb-81d0a6435b3d"/>
    <ds:schemaRef ds:uri="d10d6a3f-5cfc-4277-87ba-ce8fa16ea15f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2A0F6AB-4D41-44C5-92DF-759F6AF5C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0d6a3f-5cfc-4277-87ba-ce8fa16ea15f"/>
    <ds:schemaRef ds:uri="786723fd-9950-4a51-81eb-81d0a6435b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FC356A-1472-4871-8356-CB7C0845E6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Budget Narrative</vt:lpstr>
      <vt:lpstr>Example</vt:lpstr>
      <vt:lpstr>Planning Form</vt:lpstr>
      <vt:lpstr>'Budget Narrative'!Print_Area</vt:lpstr>
      <vt:lpstr>Example!Print_Area</vt:lpstr>
      <vt:lpstr>'Planning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Potts, Isabelle</dc:creator>
  <cp:lastModifiedBy>Orr, Mary Beth</cp:lastModifiedBy>
  <cp:lastPrinted>2020-12-17T15:14:08Z</cp:lastPrinted>
  <dcterms:created xsi:type="dcterms:W3CDTF">2016-10-17T16:27:49Z</dcterms:created>
  <dcterms:modified xsi:type="dcterms:W3CDTF">2025-11-12T18:27:48Z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0x01010057C3D2B28608B54B8199496EA6DFFE43</vt:lpwstr>
  </property>
  <property fmtid="{D5CDD505-2E9C-101B-9397-08002B2CF9AE}" pid="3" name="MediaServiceImageTags">
    <vt:lpwstr/>
  </property>
</Properties>
</file>